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w.hl.lan\dx2\Home\NAGARKR\Documents\"/>
    </mc:Choice>
  </mc:AlternateContent>
  <xr:revisionPtr revIDLastSave="0" documentId="13_ncr:1_{6ED07D33-3327-478E-97C0-911421C6BCE5}" xr6:coauthVersionLast="47" xr6:coauthVersionMax="47" xr10:uidLastSave="{00000000-0000-0000-0000-000000000000}"/>
  <bookViews>
    <workbookView xWindow="-120" yWindow="-120" windowWidth="29040" windowHeight="15840" xr2:uid="{0C8CA2D9-6E3A-4430-8D8A-6FADFC545471}"/>
  </bookViews>
  <sheets>
    <sheet name="Input &amp; Output Sheet" sheetId="1" r:id="rId1"/>
    <sheet name="Specifics" sheetId="2" state="hidden" r:id="rId2"/>
    <sheet name="Date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" i="3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F10" i="1"/>
  <c r="F11" i="1"/>
  <c r="G11" i="1" s="1"/>
  <c r="F12" i="1"/>
  <c r="F13" i="1"/>
  <c r="G13" i="1" s="1"/>
  <c r="F14" i="1"/>
  <c r="G14" i="1" s="1"/>
  <c r="F15" i="1"/>
  <c r="F16" i="1"/>
  <c r="H16" i="1" s="1"/>
  <c r="F17" i="1"/>
  <c r="F18" i="1"/>
  <c r="F19" i="1"/>
  <c r="F20" i="1"/>
  <c r="G20" i="1" s="1"/>
  <c r="F21" i="1"/>
  <c r="G21" i="1" s="1"/>
  <c r="F22" i="1"/>
  <c r="G22" i="1" s="1"/>
  <c r="F23" i="1"/>
  <c r="F24" i="1"/>
  <c r="F25" i="1"/>
  <c r="F26" i="1"/>
  <c r="F27" i="1"/>
  <c r="F28" i="1"/>
  <c r="G28" i="1" s="1"/>
  <c r="F29" i="1"/>
  <c r="G29" i="1" s="1"/>
  <c r="F30" i="1"/>
  <c r="G30" i="1" s="1"/>
  <c r="F31" i="1"/>
  <c r="F32" i="1"/>
  <c r="F33" i="1"/>
  <c r="F34" i="1"/>
  <c r="F35" i="1"/>
  <c r="F36" i="1"/>
  <c r="G36" i="1" s="1"/>
  <c r="F37" i="1"/>
  <c r="G37" i="1" s="1"/>
  <c r="F38" i="1"/>
  <c r="G38" i="1" s="1"/>
  <c r="F39" i="1"/>
  <c r="F40" i="1"/>
  <c r="F41" i="1"/>
  <c r="F42" i="1"/>
  <c r="F43" i="1"/>
  <c r="F44" i="1"/>
  <c r="G44" i="1" s="1"/>
  <c r="F45" i="1"/>
  <c r="G45" i="1" s="1"/>
  <c r="F46" i="1"/>
  <c r="G46" i="1" s="1"/>
  <c r="F47" i="1"/>
  <c r="F48" i="1"/>
  <c r="F49" i="1"/>
  <c r="F50" i="1"/>
  <c r="F51" i="1"/>
  <c r="F52" i="1"/>
  <c r="G52" i="1" s="1"/>
  <c r="F53" i="1"/>
  <c r="G53" i="1" s="1"/>
  <c r="F54" i="1"/>
  <c r="G54" i="1" s="1"/>
  <c r="F55" i="1"/>
  <c r="F56" i="1"/>
  <c r="F57" i="1"/>
  <c r="F58" i="1"/>
  <c r="F59" i="1"/>
  <c r="F60" i="1"/>
  <c r="G60" i="1" s="1"/>
  <c r="F61" i="1"/>
  <c r="G61" i="1" s="1"/>
  <c r="F62" i="1"/>
  <c r="G62" i="1" s="1"/>
  <c r="F63" i="1"/>
  <c r="F64" i="1"/>
  <c r="F65" i="1"/>
  <c r="F66" i="1"/>
  <c r="F67" i="1"/>
  <c r="F68" i="1"/>
  <c r="G68" i="1" s="1"/>
  <c r="F69" i="1"/>
  <c r="G69" i="1" s="1"/>
  <c r="F70" i="1"/>
  <c r="G70" i="1" s="1"/>
  <c r="F71" i="1"/>
  <c r="F72" i="1"/>
  <c r="F73" i="1"/>
  <c r="F74" i="1"/>
  <c r="F75" i="1"/>
  <c r="F76" i="1"/>
  <c r="G76" i="1" s="1"/>
  <c r="F77" i="1"/>
  <c r="G77" i="1" s="1"/>
  <c r="F78" i="1"/>
  <c r="G78" i="1" s="1"/>
  <c r="F79" i="1"/>
  <c r="F80" i="1"/>
  <c r="F81" i="1"/>
  <c r="F82" i="1"/>
  <c r="F83" i="1"/>
  <c r="F84" i="1"/>
  <c r="F85" i="1"/>
  <c r="G85" i="1" s="1"/>
  <c r="F86" i="1"/>
  <c r="G86" i="1" s="1"/>
  <c r="F87" i="1"/>
  <c r="F88" i="1"/>
  <c r="F89" i="1"/>
  <c r="F90" i="1"/>
  <c r="F91" i="1"/>
  <c r="F92" i="1"/>
  <c r="G92" i="1" s="1"/>
  <c r="F93" i="1"/>
  <c r="G93" i="1" s="1"/>
  <c r="F94" i="1"/>
  <c r="G94" i="1" s="1"/>
  <c r="F95" i="1"/>
  <c r="F96" i="1"/>
  <c r="F97" i="1"/>
  <c r="F98" i="1"/>
  <c r="F99" i="1"/>
  <c r="F100" i="1"/>
  <c r="G100" i="1" s="1"/>
  <c r="F101" i="1"/>
  <c r="G101" i="1" s="1"/>
  <c r="F102" i="1"/>
  <c r="G102" i="1" s="1"/>
  <c r="F103" i="1"/>
  <c r="F104" i="1"/>
  <c r="F105" i="1"/>
  <c r="F106" i="1"/>
  <c r="F107" i="1"/>
  <c r="F108" i="1"/>
  <c r="G108" i="1" s="1"/>
  <c r="F9" i="1"/>
  <c r="G35" i="1"/>
  <c r="G43" i="1"/>
  <c r="G67" i="1"/>
  <c r="G75" i="1"/>
  <c r="G99" i="1"/>
  <c r="G107" i="1"/>
  <c r="G12" i="1"/>
  <c r="G18" i="1"/>
  <c r="G19" i="1"/>
  <c r="G26" i="1"/>
  <c r="G34" i="1"/>
  <c r="G39" i="1"/>
  <c r="G42" i="1"/>
  <c r="G50" i="1"/>
  <c r="G51" i="1"/>
  <c r="G58" i="1"/>
  <c r="G66" i="1"/>
  <c r="G71" i="1"/>
  <c r="G74" i="1"/>
  <c r="G82" i="1"/>
  <c r="G83" i="1"/>
  <c r="G84" i="1"/>
  <c r="G90" i="1"/>
  <c r="G98" i="1"/>
  <c r="G103" i="1"/>
  <c r="G106" i="1"/>
  <c r="P108" i="1"/>
  <c r="O108" i="1"/>
  <c r="N108" i="1"/>
  <c r="M108" i="1"/>
  <c r="L108" i="1"/>
  <c r="K108" i="1"/>
  <c r="J108" i="1"/>
  <c r="I108" i="1"/>
  <c r="P107" i="1"/>
  <c r="O107" i="1"/>
  <c r="N107" i="1"/>
  <c r="M107" i="1"/>
  <c r="L107" i="1"/>
  <c r="K107" i="1"/>
  <c r="J107" i="1"/>
  <c r="I107" i="1"/>
  <c r="P106" i="1"/>
  <c r="O106" i="1"/>
  <c r="N106" i="1"/>
  <c r="M106" i="1"/>
  <c r="L106" i="1"/>
  <c r="K106" i="1"/>
  <c r="J106" i="1"/>
  <c r="I106" i="1"/>
  <c r="P105" i="1"/>
  <c r="O105" i="1"/>
  <c r="N105" i="1"/>
  <c r="M105" i="1"/>
  <c r="L105" i="1"/>
  <c r="K105" i="1"/>
  <c r="J105" i="1"/>
  <c r="I105" i="1"/>
  <c r="P104" i="1"/>
  <c r="O104" i="1"/>
  <c r="N104" i="1"/>
  <c r="M104" i="1"/>
  <c r="L104" i="1"/>
  <c r="K104" i="1"/>
  <c r="J104" i="1"/>
  <c r="I104" i="1"/>
  <c r="P103" i="1"/>
  <c r="O103" i="1"/>
  <c r="N103" i="1"/>
  <c r="M103" i="1"/>
  <c r="L103" i="1"/>
  <c r="K103" i="1"/>
  <c r="J103" i="1"/>
  <c r="I103" i="1"/>
  <c r="P102" i="1"/>
  <c r="O102" i="1"/>
  <c r="N102" i="1"/>
  <c r="M102" i="1"/>
  <c r="L102" i="1"/>
  <c r="K102" i="1"/>
  <c r="J102" i="1"/>
  <c r="I102" i="1"/>
  <c r="P101" i="1"/>
  <c r="O101" i="1"/>
  <c r="N101" i="1"/>
  <c r="M101" i="1"/>
  <c r="L101" i="1"/>
  <c r="K101" i="1"/>
  <c r="J101" i="1"/>
  <c r="I101" i="1"/>
  <c r="P100" i="1"/>
  <c r="O100" i="1"/>
  <c r="N100" i="1"/>
  <c r="M100" i="1"/>
  <c r="L100" i="1"/>
  <c r="K100" i="1"/>
  <c r="J100" i="1"/>
  <c r="I100" i="1"/>
  <c r="P99" i="1"/>
  <c r="O99" i="1"/>
  <c r="N99" i="1"/>
  <c r="M99" i="1"/>
  <c r="L99" i="1"/>
  <c r="K99" i="1"/>
  <c r="J99" i="1"/>
  <c r="I99" i="1"/>
  <c r="P98" i="1"/>
  <c r="O98" i="1"/>
  <c r="N98" i="1"/>
  <c r="M98" i="1"/>
  <c r="L98" i="1"/>
  <c r="K98" i="1"/>
  <c r="J98" i="1"/>
  <c r="I98" i="1"/>
  <c r="P97" i="1"/>
  <c r="O97" i="1"/>
  <c r="N97" i="1"/>
  <c r="M97" i="1"/>
  <c r="L97" i="1"/>
  <c r="K97" i="1"/>
  <c r="J97" i="1"/>
  <c r="I97" i="1"/>
  <c r="P96" i="1"/>
  <c r="O96" i="1"/>
  <c r="N96" i="1"/>
  <c r="M96" i="1"/>
  <c r="L96" i="1"/>
  <c r="K96" i="1"/>
  <c r="J96" i="1"/>
  <c r="I96" i="1"/>
  <c r="P95" i="1"/>
  <c r="O95" i="1"/>
  <c r="N95" i="1"/>
  <c r="M95" i="1"/>
  <c r="L95" i="1"/>
  <c r="K95" i="1"/>
  <c r="J95" i="1"/>
  <c r="I95" i="1"/>
  <c r="P94" i="1"/>
  <c r="O94" i="1"/>
  <c r="N94" i="1"/>
  <c r="M94" i="1"/>
  <c r="L94" i="1"/>
  <c r="K94" i="1"/>
  <c r="J94" i="1"/>
  <c r="I94" i="1"/>
  <c r="P93" i="1"/>
  <c r="O93" i="1"/>
  <c r="N93" i="1"/>
  <c r="M93" i="1"/>
  <c r="L93" i="1"/>
  <c r="K93" i="1"/>
  <c r="J93" i="1"/>
  <c r="I93" i="1"/>
  <c r="P92" i="1"/>
  <c r="O92" i="1"/>
  <c r="N92" i="1"/>
  <c r="M92" i="1"/>
  <c r="L92" i="1"/>
  <c r="K92" i="1"/>
  <c r="J92" i="1"/>
  <c r="I92" i="1"/>
  <c r="P91" i="1"/>
  <c r="O91" i="1"/>
  <c r="N91" i="1"/>
  <c r="M91" i="1"/>
  <c r="L91" i="1"/>
  <c r="K91" i="1"/>
  <c r="J91" i="1"/>
  <c r="I91" i="1"/>
  <c r="P90" i="1"/>
  <c r="O90" i="1"/>
  <c r="N90" i="1"/>
  <c r="M90" i="1"/>
  <c r="L90" i="1"/>
  <c r="K90" i="1"/>
  <c r="J90" i="1"/>
  <c r="I90" i="1"/>
  <c r="P89" i="1"/>
  <c r="O89" i="1"/>
  <c r="N89" i="1"/>
  <c r="M89" i="1"/>
  <c r="L89" i="1"/>
  <c r="K89" i="1"/>
  <c r="J89" i="1"/>
  <c r="I89" i="1"/>
  <c r="P88" i="1"/>
  <c r="O88" i="1"/>
  <c r="N88" i="1"/>
  <c r="M88" i="1"/>
  <c r="L88" i="1"/>
  <c r="K88" i="1"/>
  <c r="J88" i="1"/>
  <c r="I88" i="1"/>
  <c r="P87" i="1"/>
  <c r="O87" i="1"/>
  <c r="N87" i="1"/>
  <c r="M87" i="1"/>
  <c r="L87" i="1"/>
  <c r="K87" i="1"/>
  <c r="J87" i="1"/>
  <c r="I87" i="1"/>
  <c r="P86" i="1"/>
  <c r="O86" i="1"/>
  <c r="N86" i="1"/>
  <c r="M86" i="1"/>
  <c r="L86" i="1"/>
  <c r="K86" i="1"/>
  <c r="J86" i="1"/>
  <c r="I86" i="1"/>
  <c r="P85" i="1"/>
  <c r="O85" i="1"/>
  <c r="N85" i="1"/>
  <c r="M85" i="1"/>
  <c r="L85" i="1"/>
  <c r="K85" i="1"/>
  <c r="J85" i="1"/>
  <c r="I85" i="1"/>
  <c r="P84" i="1"/>
  <c r="O84" i="1"/>
  <c r="N84" i="1"/>
  <c r="M84" i="1"/>
  <c r="L84" i="1"/>
  <c r="K84" i="1"/>
  <c r="J84" i="1"/>
  <c r="I84" i="1"/>
  <c r="P83" i="1"/>
  <c r="O83" i="1"/>
  <c r="N83" i="1"/>
  <c r="M83" i="1"/>
  <c r="L83" i="1"/>
  <c r="K83" i="1"/>
  <c r="J83" i="1"/>
  <c r="I83" i="1"/>
  <c r="P82" i="1"/>
  <c r="O82" i="1"/>
  <c r="N82" i="1"/>
  <c r="M82" i="1"/>
  <c r="L82" i="1"/>
  <c r="K82" i="1"/>
  <c r="J82" i="1"/>
  <c r="I82" i="1"/>
  <c r="P81" i="1"/>
  <c r="O81" i="1"/>
  <c r="N81" i="1"/>
  <c r="M81" i="1"/>
  <c r="L81" i="1"/>
  <c r="K81" i="1"/>
  <c r="J81" i="1"/>
  <c r="I81" i="1"/>
  <c r="P80" i="1"/>
  <c r="O80" i="1"/>
  <c r="N80" i="1"/>
  <c r="M80" i="1"/>
  <c r="L80" i="1"/>
  <c r="K80" i="1"/>
  <c r="J80" i="1"/>
  <c r="I80" i="1"/>
  <c r="P79" i="1"/>
  <c r="O79" i="1"/>
  <c r="N79" i="1"/>
  <c r="M79" i="1"/>
  <c r="L79" i="1"/>
  <c r="K79" i="1"/>
  <c r="J79" i="1"/>
  <c r="I79" i="1"/>
  <c r="P78" i="1"/>
  <c r="O78" i="1"/>
  <c r="N78" i="1"/>
  <c r="M78" i="1"/>
  <c r="L78" i="1"/>
  <c r="K78" i="1"/>
  <c r="J78" i="1"/>
  <c r="I78" i="1"/>
  <c r="P77" i="1"/>
  <c r="O77" i="1"/>
  <c r="N77" i="1"/>
  <c r="M77" i="1"/>
  <c r="L77" i="1"/>
  <c r="K77" i="1"/>
  <c r="J77" i="1"/>
  <c r="I77" i="1"/>
  <c r="P76" i="1"/>
  <c r="O76" i="1"/>
  <c r="N76" i="1"/>
  <c r="M76" i="1"/>
  <c r="L76" i="1"/>
  <c r="K76" i="1"/>
  <c r="J76" i="1"/>
  <c r="I76" i="1"/>
  <c r="P75" i="1"/>
  <c r="O75" i="1"/>
  <c r="N75" i="1"/>
  <c r="M75" i="1"/>
  <c r="L75" i="1"/>
  <c r="K75" i="1"/>
  <c r="J75" i="1"/>
  <c r="I75" i="1"/>
  <c r="P74" i="1"/>
  <c r="O74" i="1"/>
  <c r="N74" i="1"/>
  <c r="M74" i="1"/>
  <c r="L74" i="1"/>
  <c r="K74" i="1"/>
  <c r="J74" i="1"/>
  <c r="I74" i="1"/>
  <c r="P73" i="1"/>
  <c r="O73" i="1"/>
  <c r="N73" i="1"/>
  <c r="M73" i="1"/>
  <c r="L73" i="1"/>
  <c r="K73" i="1"/>
  <c r="J73" i="1"/>
  <c r="I73" i="1"/>
  <c r="P72" i="1"/>
  <c r="O72" i="1"/>
  <c r="N72" i="1"/>
  <c r="M72" i="1"/>
  <c r="L72" i="1"/>
  <c r="K72" i="1"/>
  <c r="J72" i="1"/>
  <c r="I72" i="1"/>
  <c r="P71" i="1"/>
  <c r="O71" i="1"/>
  <c r="N71" i="1"/>
  <c r="M71" i="1"/>
  <c r="L71" i="1"/>
  <c r="K71" i="1"/>
  <c r="J71" i="1"/>
  <c r="I71" i="1"/>
  <c r="P70" i="1"/>
  <c r="O70" i="1"/>
  <c r="N70" i="1"/>
  <c r="M70" i="1"/>
  <c r="L70" i="1"/>
  <c r="K70" i="1"/>
  <c r="J70" i="1"/>
  <c r="I70" i="1"/>
  <c r="P69" i="1"/>
  <c r="O69" i="1"/>
  <c r="N69" i="1"/>
  <c r="M69" i="1"/>
  <c r="L69" i="1"/>
  <c r="K69" i="1"/>
  <c r="J69" i="1"/>
  <c r="I69" i="1"/>
  <c r="P68" i="1"/>
  <c r="O68" i="1"/>
  <c r="N68" i="1"/>
  <c r="M68" i="1"/>
  <c r="L68" i="1"/>
  <c r="K68" i="1"/>
  <c r="J68" i="1"/>
  <c r="I68" i="1"/>
  <c r="P67" i="1"/>
  <c r="O67" i="1"/>
  <c r="N67" i="1"/>
  <c r="M67" i="1"/>
  <c r="L67" i="1"/>
  <c r="K67" i="1"/>
  <c r="J67" i="1"/>
  <c r="I67" i="1"/>
  <c r="P66" i="1"/>
  <c r="O66" i="1"/>
  <c r="N66" i="1"/>
  <c r="M66" i="1"/>
  <c r="L66" i="1"/>
  <c r="K66" i="1"/>
  <c r="J66" i="1"/>
  <c r="I66" i="1"/>
  <c r="P65" i="1"/>
  <c r="O65" i="1"/>
  <c r="N65" i="1"/>
  <c r="M65" i="1"/>
  <c r="L65" i="1"/>
  <c r="K65" i="1"/>
  <c r="J65" i="1"/>
  <c r="I65" i="1"/>
  <c r="P64" i="1"/>
  <c r="O64" i="1"/>
  <c r="N64" i="1"/>
  <c r="M64" i="1"/>
  <c r="L64" i="1"/>
  <c r="K64" i="1"/>
  <c r="J64" i="1"/>
  <c r="I64" i="1"/>
  <c r="P63" i="1"/>
  <c r="O63" i="1"/>
  <c r="N63" i="1"/>
  <c r="M63" i="1"/>
  <c r="L63" i="1"/>
  <c r="K63" i="1"/>
  <c r="J63" i="1"/>
  <c r="I63" i="1"/>
  <c r="P62" i="1"/>
  <c r="O62" i="1"/>
  <c r="N62" i="1"/>
  <c r="M62" i="1"/>
  <c r="L62" i="1"/>
  <c r="K62" i="1"/>
  <c r="J62" i="1"/>
  <c r="I62" i="1"/>
  <c r="P61" i="1"/>
  <c r="O61" i="1"/>
  <c r="N61" i="1"/>
  <c r="M61" i="1"/>
  <c r="L61" i="1"/>
  <c r="K61" i="1"/>
  <c r="J61" i="1"/>
  <c r="I61" i="1"/>
  <c r="P60" i="1"/>
  <c r="O60" i="1"/>
  <c r="N60" i="1"/>
  <c r="M60" i="1"/>
  <c r="L60" i="1"/>
  <c r="K60" i="1"/>
  <c r="J60" i="1"/>
  <c r="I60" i="1"/>
  <c r="P59" i="1"/>
  <c r="O59" i="1"/>
  <c r="N59" i="1"/>
  <c r="M59" i="1"/>
  <c r="L59" i="1"/>
  <c r="K59" i="1"/>
  <c r="J59" i="1"/>
  <c r="I59" i="1"/>
  <c r="P58" i="1"/>
  <c r="O58" i="1"/>
  <c r="N58" i="1"/>
  <c r="M58" i="1"/>
  <c r="L58" i="1"/>
  <c r="K58" i="1"/>
  <c r="J58" i="1"/>
  <c r="I58" i="1"/>
  <c r="P57" i="1"/>
  <c r="O57" i="1"/>
  <c r="N57" i="1"/>
  <c r="M57" i="1"/>
  <c r="L57" i="1"/>
  <c r="K57" i="1"/>
  <c r="J57" i="1"/>
  <c r="I57" i="1"/>
  <c r="P56" i="1"/>
  <c r="O56" i="1"/>
  <c r="N56" i="1"/>
  <c r="M56" i="1"/>
  <c r="L56" i="1"/>
  <c r="K56" i="1"/>
  <c r="J56" i="1"/>
  <c r="I56" i="1"/>
  <c r="P55" i="1"/>
  <c r="O55" i="1"/>
  <c r="N55" i="1"/>
  <c r="M55" i="1"/>
  <c r="L55" i="1"/>
  <c r="K55" i="1"/>
  <c r="J55" i="1"/>
  <c r="I55" i="1"/>
  <c r="P54" i="1"/>
  <c r="O54" i="1"/>
  <c r="N54" i="1"/>
  <c r="M54" i="1"/>
  <c r="L54" i="1"/>
  <c r="K54" i="1"/>
  <c r="J54" i="1"/>
  <c r="I54" i="1"/>
  <c r="P53" i="1"/>
  <c r="O53" i="1"/>
  <c r="N53" i="1"/>
  <c r="M53" i="1"/>
  <c r="L53" i="1"/>
  <c r="K53" i="1"/>
  <c r="J53" i="1"/>
  <c r="I53" i="1"/>
  <c r="P52" i="1"/>
  <c r="O52" i="1"/>
  <c r="N52" i="1"/>
  <c r="M52" i="1"/>
  <c r="L52" i="1"/>
  <c r="K52" i="1"/>
  <c r="J52" i="1"/>
  <c r="I52" i="1"/>
  <c r="P51" i="1"/>
  <c r="O51" i="1"/>
  <c r="N51" i="1"/>
  <c r="M51" i="1"/>
  <c r="L51" i="1"/>
  <c r="K51" i="1"/>
  <c r="J51" i="1"/>
  <c r="I51" i="1"/>
  <c r="P50" i="1"/>
  <c r="O50" i="1"/>
  <c r="N50" i="1"/>
  <c r="M50" i="1"/>
  <c r="L50" i="1"/>
  <c r="K50" i="1"/>
  <c r="J50" i="1"/>
  <c r="I50" i="1"/>
  <c r="P49" i="1"/>
  <c r="O49" i="1"/>
  <c r="N49" i="1"/>
  <c r="M49" i="1"/>
  <c r="L49" i="1"/>
  <c r="K49" i="1"/>
  <c r="J49" i="1"/>
  <c r="I49" i="1"/>
  <c r="P48" i="1"/>
  <c r="O48" i="1"/>
  <c r="N48" i="1"/>
  <c r="M48" i="1"/>
  <c r="L48" i="1"/>
  <c r="K48" i="1"/>
  <c r="J48" i="1"/>
  <c r="I48" i="1"/>
  <c r="P47" i="1"/>
  <c r="O47" i="1"/>
  <c r="N47" i="1"/>
  <c r="M47" i="1"/>
  <c r="L47" i="1"/>
  <c r="K47" i="1"/>
  <c r="J47" i="1"/>
  <c r="I47" i="1"/>
  <c r="P46" i="1"/>
  <c r="O46" i="1"/>
  <c r="N46" i="1"/>
  <c r="M46" i="1"/>
  <c r="L46" i="1"/>
  <c r="K46" i="1"/>
  <c r="J46" i="1"/>
  <c r="I46" i="1"/>
  <c r="P45" i="1"/>
  <c r="O45" i="1"/>
  <c r="N45" i="1"/>
  <c r="M45" i="1"/>
  <c r="L45" i="1"/>
  <c r="K45" i="1"/>
  <c r="J45" i="1"/>
  <c r="I45" i="1"/>
  <c r="P44" i="1"/>
  <c r="O44" i="1"/>
  <c r="N44" i="1"/>
  <c r="M44" i="1"/>
  <c r="L44" i="1"/>
  <c r="K44" i="1"/>
  <c r="J44" i="1"/>
  <c r="I44" i="1"/>
  <c r="P43" i="1"/>
  <c r="O43" i="1"/>
  <c r="N43" i="1"/>
  <c r="M43" i="1"/>
  <c r="L43" i="1"/>
  <c r="K43" i="1"/>
  <c r="J43" i="1"/>
  <c r="I43" i="1"/>
  <c r="P42" i="1"/>
  <c r="O42" i="1"/>
  <c r="N42" i="1"/>
  <c r="M42" i="1"/>
  <c r="L42" i="1"/>
  <c r="K42" i="1"/>
  <c r="J42" i="1"/>
  <c r="I42" i="1"/>
  <c r="P41" i="1"/>
  <c r="O41" i="1"/>
  <c r="N41" i="1"/>
  <c r="M41" i="1"/>
  <c r="L41" i="1"/>
  <c r="K41" i="1"/>
  <c r="J41" i="1"/>
  <c r="I41" i="1"/>
  <c r="P40" i="1"/>
  <c r="O40" i="1"/>
  <c r="N40" i="1"/>
  <c r="M40" i="1"/>
  <c r="L40" i="1"/>
  <c r="K40" i="1"/>
  <c r="J40" i="1"/>
  <c r="I40" i="1"/>
  <c r="P39" i="1"/>
  <c r="O39" i="1"/>
  <c r="N39" i="1"/>
  <c r="M39" i="1"/>
  <c r="L39" i="1"/>
  <c r="K39" i="1"/>
  <c r="J39" i="1"/>
  <c r="I39" i="1"/>
  <c r="P38" i="1"/>
  <c r="O38" i="1"/>
  <c r="N38" i="1"/>
  <c r="M38" i="1"/>
  <c r="L38" i="1"/>
  <c r="K38" i="1"/>
  <c r="J38" i="1"/>
  <c r="I38" i="1"/>
  <c r="P37" i="1"/>
  <c r="O37" i="1"/>
  <c r="N37" i="1"/>
  <c r="M37" i="1"/>
  <c r="L37" i="1"/>
  <c r="K37" i="1"/>
  <c r="J37" i="1"/>
  <c r="I37" i="1"/>
  <c r="P36" i="1"/>
  <c r="O36" i="1"/>
  <c r="N36" i="1"/>
  <c r="M36" i="1"/>
  <c r="L36" i="1"/>
  <c r="K36" i="1"/>
  <c r="J36" i="1"/>
  <c r="I36" i="1"/>
  <c r="P35" i="1"/>
  <c r="O35" i="1"/>
  <c r="N35" i="1"/>
  <c r="M35" i="1"/>
  <c r="L35" i="1"/>
  <c r="K35" i="1"/>
  <c r="J35" i="1"/>
  <c r="I35" i="1"/>
  <c r="P34" i="1"/>
  <c r="O34" i="1"/>
  <c r="N34" i="1"/>
  <c r="M34" i="1"/>
  <c r="L34" i="1"/>
  <c r="K34" i="1"/>
  <c r="J34" i="1"/>
  <c r="I34" i="1"/>
  <c r="P33" i="1"/>
  <c r="O33" i="1"/>
  <c r="N33" i="1"/>
  <c r="M33" i="1"/>
  <c r="L33" i="1"/>
  <c r="K33" i="1"/>
  <c r="J33" i="1"/>
  <c r="I33" i="1"/>
  <c r="P32" i="1"/>
  <c r="O32" i="1"/>
  <c r="N32" i="1"/>
  <c r="M32" i="1"/>
  <c r="L32" i="1"/>
  <c r="K32" i="1"/>
  <c r="J32" i="1"/>
  <c r="I32" i="1"/>
  <c r="P31" i="1"/>
  <c r="O31" i="1"/>
  <c r="N31" i="1"/>
  <c r="M31" i="1"/>
  <c r="L31" i="1"/>
  <c r="K31" i="1"/>
  <c r="J31" i="1"/>
  <c r="I31" i="1"/>
  <c r="P30" i="1"/>
  <c r="O30" i="1"/>
  <c r="N30" i="1"/>
  <c r="M30" i="1"/>
  <c r="L30" i="1"/>
  <c r="K30" i="1"/>
  <c r="J30" i="1"/>
  <c r="I30" i="1"/>
  <c r="P29" i="1"/>
  <c r="O29" i="1"/>
  <c r="N29" i="1"/>
  <c r="M29" i="1"/>
  <c r="L29" i="1"/>
  <c r="K29" i="1"/>
  <c r="J29" i="1"/>
  <c r="I29" i="1"/>
  <c r="P28" i="1"/>
  <c r="O28" i="1"/>
  <c r="N28" i="1"/>
  <c r="M28" i="1"/>
  <c r="L28" i="1"/>
  <c r="K28" i="1"/>
  <c r="J28" i="1"/>
  <c r="I28" i="1"/>
  <c r="P27" i="1"/>
  <c r="O27" i="1"/>
  <c r="N27" i="1"/>
  <c r="M27" i="1"/>
  <c r="L27" i="1"/>
  <c r="K27" i="1"/>
  <c r="J27" i="1"/>
  <c r="I27" i="1"/>
  <c r="P26" i="1"/>
  <c r="O26" i="1"/>
  <c r="N26" i="1"/>
  <c r="M26" i="1"/>
  <c r="L26" i="1"/>
  <c r="K26" i="1"/>
  <c r="J26" i="1"/>
  <c r="I26" i="1"/>
  <c r="P25" i="1"/>
  <c r="O25" i="1"/>
  <c r="N25" i="1"/>
  <c r="M25" i="1"/>
  <c r="L25" i="1"/>
  <c r="K25" i="1"/>
  <c r="J25" i="1"/>
  <c r="I25" i="1"/>
  <c r="P24" i="1"/>
  <c r="O24" i="1"/>
  <c r="N24" i="1"/>
  <c r="M24" i="1"/>
  <c r="L24" i="1"/>
  <c r="K24" i="1"/>
  <c r="J24" i="1"/>
  <c r="I24" i="1"/>
  <c r="P23" i="1"/>
  <c r="O23" i="1"/>
  <c r="N23" i="1"/>
  <c r="M23" i="1"/>
  <c r="L23" i="1"/>
  <c r="K23" i="1"/>
  <c r="J23" i="1"/>
  <c r="I23" i="1"/>
  <c r="P22" i="1"/>
  <c r="O22" i="1"/>
  <c r="N22" i="1"/>
  <c r="M22" i="1"/>
  <c r="L22" i="1"/>
  <c r="K22" i="1"/>
  <c r="J22" i="1"/>
  <c r="I22" i="1"/>
  <c r="P21" i="1"/>
  <c r="O21" i="1"/>
  <c r="N21" i="1"/>
  <c r="M21" i="1"/>
  <c r="L21" i="1"/>
  <c r="K21" i="1"/>
  <c r="J21" i="1"/>
  <c r="I21" i="1"/>
  <c r="P20" i="1"/>
  <c r="O20" i="1"/>
  <c r="N20" i="1"/>
  <c r="M20" i="1"/>
  <c r="L20" i="1"/>
  <c r="K20" i="1"/>
  <c r="J20" i="1"/>
  <c r="I20" i="1"/>
  <c r="P19" i="1"/>
  <c r="O19" i="1"/>
  <c r="N19" i="1"/>
  <c r="M19" i="1"/>
  <c r="L19" i="1"/>
  <c r="K19" i="1"/>
  <c r="J19" i="1"/>
  <c r="I19" i="1"/>
  <c r="P18" i="1"/>
  <c r="O18" i="1"/>
  <c r="N18" i="1"/>
  <c r="M18" i="1"/>
  <c r="L18" i="1"/>
  <c r="K18" i="1"/>
  <c r="J18" i="1"/>
  <c r="I18" i="1"/>
  <c r="P17" i="1"/>
  <c r="O17" i="1"/>
  <c r="N17" i="1"/>
  <c r="M17" i="1"/>
  <c r="L17" i="1"/>
  <c r="K17" i="1"/>
  <c r="J17" i="1"/>
  <c r="I17" i="1"/>
  <c r="P16" i="1"/>
  <c r="O16" i="1"/>
  <c r="N16" i="1"/>
  <c r="M16" i="1"/>
  <c r="L16" i="1"/>
  <c r="K16" i="1"/>
  <c r="J16" i="1"/>
  <c r="I16" i="1"/>
  <c r="P15" i="1"/>
  <c r="O15" i="1"/>
  <c r="N15" i="1"/>
  <c r="M15" i="1"/>
  <c r="L15" i="1"/>
  <c r="K15" i="1"/>
  <c r="J15" i="1"/>
  <c r="I15" i="1"/>
  <c r="P14" i="1"/>
  <c r="O14" i="1"/>
  <c r="N14" i="1"/>
  <c r="M14" i="1"/>
  <c r="L14" i="1"/>
  <c r="K14" i="1"/>
  <c r="J14" i="1"/>
  <c r="I14" i="1"/>
  <c r="P13" i="1"/>
  <c r="O13" i="1"/>
  <c r="N13" i="1"/>
  <c r="M13" i="1"/>
  <c r="L13" i="1"/>
  <c r="K13" i="1"/>
  <c r="J13" i="1"/>
  <c r="I13" i="1"/>
  <c r="P12" i="1"/>
  <c r="O12" i="1"/>
  <c r="N12" i="1"/>
  <c r="M12" i="1"/>
  <c r="L12" i="1"/>
  <c r="K12" i="1"/>
  <c r="J12" i="1"/>
  <c r="I12" i="1"/>
  <c r="P11" i="1"/>
  <c r="O11" i="1"/>
  <c r="N11" i="1"/>
  <c r="M11" i="1"/>
  <c r="L11" i="1"/>
  <c r="K11" i="1"/>
  <c r="J11" i="1"/>
  <c r="H11" i="1" s="1"/>
  <c r="I11" i="1"/>
  <c r="P10" i="1"/>
  <c r="O10" i="1"/>
  <c r="N10" i="1"/>
  <c r="M10" i="1"/>
  <c r="L10" i="1"/>
  <c r="K10" i="1"/>
  <c r="H10" i="1" s="1"/>
  <c r="J10" i="1"/>
  <c r="I10" i="1"/>
  <c r="P9" i="1"/>
  <c r="O9" i="1"/>
  <c r="N9" i="1"/>
  <c r="M9" i="1"/>
  <c r="L9" i="1"/>
  <c r="K9" i="1"/>
  <c r="J9" i="1"/>
  <c r="I9" i="1"/>
  <c r="H9" i="1" l="1"/>
  <c r="G91" i="1"/>
  <c r="G79" i="1"/>
  <c r="G59" i="1"/>
  <c r="G47" i="1"/>
  <c r="G27" i="1"/>
  <c r="G15" i="1"/>
  <c r="G87" i="1"/>
  <c r="G55" i="1"/>
  <c r="G23" i="1"/>
  <c r="G95" i="1"/>
  <c r="G63" i="1"/>
  <c r="G31" i="1"/>
  <c r="G105" i="1"/>
  <c r="G97" i="1"/>
  <c r="G89" i="1"/>
  <c r="G81" i="1"/>
  <c r="G73" i="1"/>
  <c r="G65" i="1"/>
  <c r="G57" i="1"/>
  <c r="G49" i="1"/>
  <c r="G41" i="1"/>
  <c r="G33" i="1"/>
  <c r="G25" i="1"/>
  <c r="G17" i="1"/>
  <c r="G104" i="1"/>
  <c r="G96" i="1"/>
  <c r="G88" i="1"/>
  <c r="G80" i="1"/>
  <c r="G72" i="1"/>
  <c r="G64" i="1"/>
  <c r="G56" i="1"/>
  <c r="G48" i="1"/>
  <c r="G40" i="1"/>
  <c r="G32" i="1"/>
  <c r="G24" i="1"/>
  <c r="G16" i="1"/>
  <c r="G9" i="1"/>
  <c r="G10" i="1"/>
</calcChain>
</file>

<file path=xl/sharedStrings.xml><?xml version="1.0" encoding="utf-8"?>
<sst xmlns="http://schemas.openxmlformats.org/spreadsheetml/2006/main" count="39" uniqueCount="26">
  <si>
    <t>Port</t>
  </si>
  <si>
    <t>Container Type</t>
  </si>
  <si>
    <t>20' Temperature Controlled &amp; 20' Special</t>
  </si>
  <si>
    <t>40'GP/40'HC Container except Temperature Controlled/Specials</t>
  </si>
  <si>
    <t>20'GP Container except Temperature Controlled/Specials</t>
  </si>
  <si>
    <t>40' Temperature Controlled &amp; 40' Special (HT/HC/OT/FR)</t>
  </si>
  <si>
    <t>All Ports</t>
  </si>
  <si>
    <t>Free time (Calendar Days)</t>
  </si>
  <si>
    <t>1st Period</t>
  </si>
  <si>
    <t>Amount</t>
  </si>
  <si>
    <t>2nd Period</t>
  </si>
  <si>
    <t>Thereafter</t>
  </si>
  <si>
    <t>Customer Input</t>
  </si>
  <si>
    <t>Container No</t>
  </si>
  <si>
    <t>Output</t>
  </si>
  <si>
    <t>SL No</t>
  </si>
  <si>
    <t>Start Date</t>
  </si>
  <si>
    <t>End Date</t>
  </si>
  <si>
    <t>Calendar Days</t>
  </si>
  <si>
    <t>Date</t>
  </si>
  <si>
    <t>Amount (INR)</t>
  </si>
  <si>
    <t>To be paid</t>
  </si>
  <si>
    <t>Ex</t>
  </si>
  <si>
    <t>Tariff Details</t>
  </si>
  <si>
    <t xml:space="preserve">https://www.hapag-lloyd.com/en/online-business/quotation/detention-demurrage.html </t>
  </si>
  <si>
    <r>
      <t xml:space="preserve">India : Import Detention Calculator </t>
    </r>
    <r>
      <rPr>
        <b/>
        <sz val="11"/>
        <color theme="1"/>
        <rFont val="Arial"/>
        <family val="2"/>
      </rPr>
      <t>(Effective based on the Tariff revised from 1st Oct'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</si>
</sst>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₹-4009]\ #,##0.00"/>
  </numFmts>
  <fonts count="12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2" tint="-0.499984740745262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9" fillId="6" borderId="2" xfId="0" applyFont="1" applyFill="1" applyBorder="1" applyAlignment="1">
      <alignment horizontal="center" vertical="center"/>
    </xf>
    <xf numFmtId="14" fontId="9" fillId="6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5" fillId="0" borderId="0" xfId="0" applyFont="1" applyAlignment="1">
      <alignment horizontal="center" vertical="center"/>
    </xf>
    <xf numFmtId="0" fontId="10" fillId="0" borderId="0" xfId="1"/>
    <xf numFmtId="0" fontId="5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0</xdr:row>
      <xdr:rowOff>125120</xdr:rowOff>
    </xdr:from>
    <xdr:to>
      <xdr:col>15</xdr:col>
      <xdr:colOff>445705</xdr:colOff>
      <xdr:row>3</xdr:row>
      <xdr:rowOff>130637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27A3D394-25A7-42EF-8C50-D3312DEC2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125120"/>
          <a:ext cx="1636330" cy="624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ur02.safelinks.protection.outlook.com/?url=https%3A%2F%2Fwww.hapag-lloyd.com%2Fen%2Fonline-business%2Fquotation%2Fdetention-demurrage.html&amp;data=05%7C01%7CKarthikeyan.Nagarajan%40hlag.com%7C38e3356624e44a85181808dbc0f95851%7C9ce351a1ad9b403ebf3b1a3ed3900297%7C0%7C0%7C638315949381797595%7CUnknown%7CTWFpbGZsb3d8eyJWIjoiMC4wLjAwMDAiLCJQIjoiV2luMzIiLCJBTiI6Ik1haWwiLCJXVCI6Mn0%3D%7C3000%7C%7C%7C&amp;sdata=nMYtIYNJ1fiHjmxwcPWk41ckbd125TUAC0G4NS1K7kg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B055-FDAD-4CB5-9030-6735500C1A21}">
  <dimension ref="A1:Z108"/>
  <sheetViews>
    <sheetView showGridLines="0" tabSelected="1" zoomScaleNormal="100" workbookViewId="0">
      <pane xSplit="3" ySplit="8" topLeftCell="D9" activePane="bottomRight" state="frozen"/>
      <selection pane="topRight" activeCell="D1" sqref="D1"/>
      <selection pane="bottomLeft" activeCell="A4" sqref="A4"/>
      <selection pane="bottomRight" activeCell="C22" sqref="C22"/>
    </sheetView>
  </sheetViews>
  <sheetFormatPr defaultColWidth="8.85546875" defaultRowHeight="12.75" x14ac:dyDescent="0.2"/>
  <cols>
    <col min="1" max="1" width="6.7109375" customWidth="1"/>
    <col min="2" max="2" width="20.5703125" customWidth="1"/>
    <col min="3" max="3" width="65.85546875" customWidth="1"/>
    <col min="4" max="4" width="16.140625" style="14" customWidth="1"/>
    <col min="5" max="5" width="15.28515625" style="14" customWidth="1"/>
    <col min="6" max="6" width="15.28515625" customWidth="1"/>
    <col min="7" max="7" width="15.28515625" hidden="1" customWidth="1"/>
    <col min="8" max="8" width="18.7109375" customWidth="1"/>
    <col min="9" max="11" width="12.42578125" customWidth="1"/>
    <col min="12" max="12" width="12.42578125" style="6" customWidth="1"/>
    <col min="13" max="13" width="12.42578125" customWidth="1"/>
    <col min="14" max="14" width="12.42578125" style="6" customWidth="1"/>
    <col min="15" max="15" width="12.42578125" customWidth="1"/>
    <col min="16" max="16" width="12.42578125" style="6" customWidth="1"/>
  </cols>
  <sheetData>
    <row r="1" spans="1:26" x14ac:dyDescent="0.2">
      <c r="D1"/>
      <c r="E1"/>
    </row>
    <row r="2" spans="1:26" x14ac:dyDescent="0.2">
      <c r="D2"/>
      <c r="E2"/>
    </row>
    <row r="3" spans="1:26" ht="23.25" x14ac:dyDescent="0.35">
      <c r="B3" s="5" t="s">
        <v>25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26" x14ac:dyDescent="0.2">
      <c r="B4" t="s">
        <v>23</v>
      </c>
      <c r="C4" s="16" t="s">
        <v>24</v>
      </c>
      <c r="D4"/>
      <c r="E4"/>
    </row>
    <row r="5" spans="1:26" x14ac:dyDescent="0.2">
      <c r="D5"/>
      <c r="E5"/>
    </row>
    <row r="6" spans="1:26" ht="27.6" customHeight="1" x14ac:dyDescent="0.2">
      <c r="A6" s="17" t="s">
        <v>15</v>
      </c>
      <c r="B6" s="18" t="s">
        <v>12</v>
      </c>
      <c r="C6" s="18"/>
      <c r="D6" s="18"/>
      <c r="E6" s="18"/>
      <c r="F6" s="19" t="s">
        <v>14</v>
      </c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26" x14ac:dyDescent="0.2">
      <c r="A7" s="15"/>
      <c r="B7" s="20" t="s">
        <v>13</v>
      </c>
      <c r="C7" s="20" t="s">
        <v>1</v>
      </c>
      <c r="D7" s="20" t="s">
        <v>16</v>
      </c>
      <c r="E7" s="20" t="s">
        <v>17</v>
      </c>
      <c r="F7" s="21" t="s">
        <v>18</v>
      </c>
      <c r="G7" s="22"/>
      <c r="H7" s="23" t="s">
        <v>21</v>
      </c>
      <c r="I7" s="24" t="s">
        <v>0</v>
      </c>
      <c r="J7" s="24" t="s">
        <v>7</v>
      </c>
      <c r="K7" s="24" t="s">
        <v>8</v>
      </c>
      <c r="L7" s="24" t="s">
        <v>20</v>
      </c>
      <c r="M7" s="24" t="s">
        <v>10</v>
      </c>
      <c r="N7" s="24" t="s">
        <v>20</v>
      </c>
      <c r="O7" s="24" t="s">
        <v>11</v>
      </c>
      <c r="P7" s="24" t="s">
        <v>20</v>
      </c>
    </row>
    <row r="8" spans="1:26" x14ac:dyDescent="0.2">
      <c r="A8" s="15"/>
      <c r="B8" s="20"/>
      <c r="C8" s="20"/>
      <c r="D8" s="20"/>
      <c r="E8" s="20"/>
      <c r="F8" s="21"/>
      <c r="G8" s="25" t="s">
        <v>22</v>
      </c>
      <c r="H8" s="23"/>
      <c r="I8" s="24"/>
      <c r="J8" s="24"/>
      <c r="K8" s="24"/>
      <c r="L8" s="24"/>
      <c r="M8" s="24"/>
      <c r="N8" s="24"/>
      <c r="O8" s="24"/>
      <c r="P8" s="24"/>
      <c r="T8" s="6"/>
      <c r="U8" s="6"/>
      <c r="V8" s="6"/>
      <c r="W8" s="6"/>
      <c r="X8" s="6"/>
      <c r="Y8" s="6"/>
      <c r="Z8" s="6"/>
    </row>
    <row r="9" spans="1:26" x14ac:dyDescent="0.2">
      <c r="A9" s="8">
        <v>1</v>
      </c>
      <c r="B9" s="12"/>
      <c r="C9" s="12"/>
      <c r="D9" s="13"/>
      <c r="E9" s="13"/>
      <c r="F9" s="7" t="str">
        <f>IF(ISBLANK(E9),"-",(E9-D9)+1)</f>
        <v>-</v>
      </c>
      <c r="G9" s="7" t="e">
        <f>F9-4</f>
        <v>#VALUE!</v>
      </c>
      <c r="H9" s="9" t="str">
        <f>IFERROR(IF(ISBLANK(C9),"-",
IF(F9&lt;=J9,"Free",
IF(F9&lt;=K9,G9*L9,
IF(F9&lt;=M9,(L9*2)+N9,
IF(F9&gt;M9,((L9*2)+N9+((F9-M9)*P9))))))),"-")</f>
        <v>-</v>
      </c>
      <c r="I9" s="10" t="str">
        <f>_xlfn.IFNA(VLOOKUP(C9,Specifics!$A:$I,2,0),"-")</f>
        <v>-</v>
      </c>
      <c r="J9" s="10" t="str">
        <f>_xlfn.IFNA(VLOOKUP(C9,Specifics!$A:$I,3,0),"-")</f>
        <v>-</v>
      </c>
      <c r="K9" s="10" t="str">
        <f>_xlfn.IFNA(VLOOKUP(C9,Specifics!$A:$I,4,0),"-")</f>
        <v>-</v>
      </c>
      <c r="L9" s="11" t="str">
        <f>_xlfn.IFNA(VLOOKUP(C9,Specifics!$A:$I,5,0),"-")</f>
        <v>-</v>
      </c>
      <c r="M9" s="10" t="str">
        <f>_xlfn.IFNA(VLOOKUP(C9,Specifics!$A:$I,6,0),"-")</f>
        <v>-</v>
      </c>
      <c r="N9" s="11" t="str">
        <f>_xlfn.IFNA(VLOOKUP(C9,Specifics!$A:$I,7,0),"-")</f>
        <v>-</v>
      </c>
      <c r="O9" s="10" t="str">
        <f>_xlfn.IFNA(VLOOKUP(C9,Specifics!$A:$I,8,0),"-")</f>
        <v>-</v>
      </c>
      <c r="P9" s="11" t="str">
        <f>_xlfn.IFNA(VLOOKUP(C9,Specifics!$A:$I,9,0),"-")</f>
        <v>-</v>
      </c>
      <c r="Q9" s="6"/>
      <c r="R9" s="6"/>
      <c r="S9" s="6"/>
    </row>
    <row r="10" spans="1:26" x14ac:dyDescent="0.2">
      <c r="A10" s="8">
        <v>2</v>
      </c>
      <c r="B10" s="12"/>
      <c r="C10" s="12"/>
      <c r="D10" s="13"/>
      <c r="E10" s="13"/>
      <c r="F10" s="7" t="str">
        <f t="shared" ref="F10:F73" si="0">IF(ISBLANK(E10),"-",(E10-D10)+1)</f>
        <v>-</v>
      </c>
      <c r="G10" s="7" t="e">
        <f t="shared" ref="G10:G73" si="1">F10-4</f>
        <v>#VALUE!</v>
      </c>
      <c r="H10" s="9" t="str">
        <f t="shared" ref="H10:H73" si="2">IFERROR(IF(ISBLANK(C10),"-",
IF(F10&lt;=J10,"Free",
IF(F10&lt;=K10,G10*L10,
IF(F10&lt;=M10,(L10*2)+N10,
IF(F10&gt;M10,((L10*2)+N10+((F10-M10)*P10))))))),"-")</f>
        <v>-</v>
      </c>
      <c r="I10" s="10" t="str">
        <f>_xlfn.IFNA(VLOOKUP(C10,Specifics!$A:$I,2,0),"-")</f>
        <v>-</v>
      </c>
      <c r="J10" s="10" t="str">
        <f>_xlfn.IFNA(VLOOKUP(C10,Specifics!$A:$I,3,0),"-")</f>
        <v>-</v>
      </c>
      <c r="K10" s="10" t="str">
        <f>_xlfn.IFNA(VLOOKUP(C10,Specifics!$A:$I,4,0),"-")</f>
        <v>-</v>
      </c>
      <c r="L10" s="11" t="str">
        <f>_xlfn.IFNA(VLOOKUP(C10,Specifics!$A:$I,5,0),"-")</f>
        <v>-</v>
      </c>
      <c r="M10" s="10" t="str">
        <f>_xlfn.IFNA(VLOOKUP(C10,Specifics!$A:$I,6,0),"-")</f>
        <v>-</v>
      </c>
      <c r="N10" s="11" t="str">
        <f>_xlfn.IFNA(VLOOKUP(C10,Specifics!$A:$I,7,0),"-")</f>
        <v>-</v>
      </c>
      <c r="O10" s="10" t="str">
        <f>_xlfn.IFNA(VLOOKUP(C10,Specifics!$A:$I,8,0),"-")</f>
        <v>-</v>
      </c>
      <c r="P10" s="11" t="str">
        <f>_xlfn.IFNA(VLOOKUP(C10,Specifics!$A:$I,9,0),"-")</f>
        <v>-</v>
      </c>
    </row>
    <row r="11" spans="1:26" x14ac:dyDescent="0.2">
      <c r="A11" s="8">
        <v>3</v>
      </c>
      <c r="B11" s="12"/>
      <c r="C11" s="12"/>
      <c r="D11" s="13"/>
      <c r="E11" s="13"/>
      <c r="F11" s="7" t="str">
        <f t="shared" si="0"/>
        <v>-</v>
      </c>
      <c r="G11" s="7" t="e">
        <f t="shared" si="1"/>
        <v>#VALUE!</v>
      </c>
      <c r="H11" s="9" t="str">
        <f t="shared" si="2"/>
        <v>-</v>
      </c>
      <c r="I11" s="10" t="str">
        <f>_xlfn.IFNA(VLOOKUP(C11,Specifics!$A:$I,2,0),"-")</f>
        <v>-</v>
      </c>
      <c r="J11" s="10" t="str">
        <f>_xlfn.IFNA(VLOOKUP(C11,Specifics!$A:$I,3,0),"-")</f>
        <v>-</v>
      </c>
      <c r="K11" s="10" t="str">
        <f>_xlfn.IFNA(VLOOKUP(C11,Specifics!$A:$I,4,0),"-")</f>
        <v>-</v>
      </c>
      <c r="L11" s="11" t="str">
        <f>_xlfn.IFNA(VLOOKUP(C11,Specifics!$A:$I,5,0),"-")</f>
        <v>-</v>
      </c>
      <c r="M11" s="10" t="str">
        <f>_xlfn.IFNA(VLOOKUP(C11,Specifics!$A:$I,6,0),"-")</f>
        <v>-</v>
      </c>
      <c r="N11" s="11" t="str">
        <f>_xlfn.IFNA(VLOOKUP(C11,Specifics!$A:$I,7,0),"-")</f>
        <v>-</v>
      </c>
      <c r="O11" s="10" t="str">
        <f>_xlfn.IFNA(VLOOKUP(C11,Specifics!$A:$I,8,0),"-")</f>
        <v>-</v>
      </c>
      <c r="P11" s="11" t="str">
        <f>_xlfn.IFNA(VLOOKUP(C11,Specifics!$A:$I,9,0),"-")</f>
        <v>-</v>
      </c>
    </row>
    <row r="12" spans="1:26" x14ac:dyDescent="0.2">
      <c r="A12" s="8">
        <v>4</v>
      </c>
      <c r="B12" s="12"/>
      <c r="C12" s="12"/>
      <c r="D12" s="13"/>
      <c r="E12" s="13"/>
      <c r="F12" s="7" t="str">
        <f t="shared" si="0"/>
        <v>-</v>
      </c>
      <c r="G12" s="7" t="e">
        <f t="shared" si="1"/>
        <v>#VALUE!</v>
      </c>
      <c r="H12" s="9" t="str">
        <f t="shared" si="2"/>
        <v>-</v>
      </c>
      <c r="I12" s="10" t="str">
        <f>_xlfn.IFNA(VLOOKUP(C12,Specifics!$A:$I,2,0),"-")</f>
        <v>-</v>
      </c>
      <c r="J12" s="10" t="str">
        <f>_xlfn.IFNA(VLOOKUP(C12,Specifics!$A:$I,3,0),"-")</f>
        <v>-</v>
      </c>
      <c r="K12" s="10" t="str">
        <f>_xlfn.IFNA(VLOOKUP(C12,Specifics!$A:$I,4,0),"-")</f>
        <v>-</v>
      </c>
      <c r="L12" s="11" t="str">
        <f>_xlfn.IFNA(VLOOKUP(C12,Specifics!$A:$I,5,0),"-")</f>
        <v>-</v>
      </c>
      <c r="M12" s="10" t="str">
        <f>_xlfn.IFNA(VLOOKUP(C12,Specifics!$A:$I,6,0),"-")</f>
        <v>-</v>
      </c>
      <c r="N12" s="11" t="str">
        <f>_xlfn.IFNA(VLOOKUP(C12,Specifics!$A:$I,7,0),"-")</f>
        <v>-</v>
      </c>
      <c r="O12" s="10" t="str">
        <f>_xlfn.IFNA(VLOOKUP(C12,Specifics!$A:$I,8,0),"-")</f>
        <v>-</v>
      </c>
      <c r="P12" s="11" t="str">
        <f>_xlfn.IFNA(VLOOKUP(C12,Specifics!$A:$I,9,0),"-")</f>
        <v>-</v>
      </c>
    </row>
    <row r="13" spans="1:26" x14ac:dyDescent="0.2">
      <c r="A13" s="8">
        <v>5</v>
      </c>
      <c r="B13" s="12"/>
      <c r="C13" s="12"/>
      <c r="D13" s="13"/>
      <c r="E13" s="13"/>
      <c r="F13" s="7" t="str">
        <f t="shared" si="0"/>
        <v>-</v>
      </c>
      <c r="G13" s="7" t="e">
        <f t="shared" si="1"/>
        <v>#VALUE!</v>
      </c>
      <c r="H13" s="9" t="str">
        <f t="shared" si="2"/>
        <v>-</v>
      </c>
      <c r="I13" s="10" t="str">
        <f>_xlfn.IFNA(VLOOKUP(C13,Specifics!$A:$I,2,0),"-")</f>
        <v>-</v>
      </c>
      <c r="J13" s="10" t="str">
        <f>_xlfn.IFNA(VLOOKUP(C13,Specifics!$A:$I,3,0),"-")</f>
        <v>-</v>
      </c>
      <c r="K13" s="10" t="str">
        <f>_xlfn.IFNA(VLOOKUP(C13,Specifics!$A:$I,4,0),"-")</f>
        <v>-</v>
      </c>
      <c r="L13" s="11" t="str">
        <f>_xlfn.IFNA(VLOOKUP(C13,Specifics!$A:$I,5,0),"-")</f>
        <v>-</v>
      </c>
      <c r="M13" s="10" t="str">
        <f>_xlfn.IFNA(VLOOKUP(C13,Specifics!$A:$I,6,0),"-")</f>
        <v>-</v>
      </c>
      <c r="N13" s="11" t="str">
        <f>_xlfn.IFNA(VLOOKUP(C13,Specifics!$A:$I,7,0),"-")</f>
        <v>-</v>
      </c>
      <c r="O13" s="10" t="str">
        <f>_xlfn.IFNA(VLOOKUP(C13,Specifics!$A:$I,8,0),"-")</f>
        <v>-</v>
      </c>
      <c r="P13" s="11" t="str">
        <f>_xlfn.IFNA(VLOOKUP(C13,Specifics!$A:$I,9,0),"-")</f>
        <v>-</v>
      </c>
    </row>
    <row r="14" spans="1:26" x14ac:dyDescent="0.2">
      <c r="A14" s="8">
        <v>6</v>
      </c>
      <c r="B14" s="12"/>
      <c r="C14" s="12"/>
      <c r="D14" s="13"/>
      <c r="E14" s="13"/>
      <c r="F14" s="7" t="str">
        <f t="shared" si="0"/>
        <v>-</v>
      </c>
      <c r="G14" s="7" t="e">
        <f t="shared" si="1"/>
        <v>#VALUE!</v>
      </c>
      <c r="H14" s="9" t="str">
        <f t="shared" si="2"/>
        <v>-</v>
      </c>
      <c r="I14" s="10" t="str">
        <f>_xlfn.IFNA(VLOOKUP(C14,Specifics!$A:$I,2,0),"-")</f>
        <v>-</v>
      </c>
      <c r="J14" s="10" t="str">
        <f>_xlfn.IFNA(VLOOKUP(C14,Specifics!$A:$I,3,0),"-")</f>
        <v>-</v>
      </c>
      <c r="K14" s="10" t="str">
        <f>_xlfn.IFNA(VLOOKUP(C14,Specifics!$A:$I,4,0),"-")</f>
        <v>-</v>
      </c>
      <c r="L14" s="11" t="str">
        <f>_xlfn.IFNA(VLOOKUP(C14,Specifics!$A:$I,5,0),"-")</f>
        <v>-</v>
      </c>
      <c r="M14" s="10" t="str">
        <f>_xlfn.IFNA(VLOOKUP(C14,Specifics!$A:$I,6,0),"-")</f>
        <v>-</v>
      </c>
      <c r="N14" s="11" t="str">
        <f>_xlfn.IFNA(VLOOKUP(C14,Specifics!$A:$I,7,0),"-")</f>
        <v>-</v>
      </c>
      <c r="O14" s="10" t="str">
        <f>_xlfn.IFNA(VLOOKUP(C14,Specifics!$A:$I,8,0),"-")</f>
        <v>-</v>
      </c>
      <c r="P14" s="11" t="str">
        <f>_xlfn.IFNA(VLOOKUP(C14,Specifics!$A:$I,9,0),"-")</f>
        <v>-</v>
      </c>
    </row>
    <row r="15" spans="1:26" x14ac:dyDescent="0.2">
      <c r="A15" s="8">
        <v>7</v>
      </c>
      <c r="B15" s="12"/>
      <c r="C15" s="12"/>
      <c r="D15" s="13"/>
      <c r="E15" s="13"/>
      <c r="F15" s="7" t="str">
        <f t="shared" si="0"/>
        <v>-</v>
      </c>
      <c r="G15" s="7" t="e">
        <f t="shared" si="1"/>
        <v>#VALUE!</v>
      </c>
      <c r="H15" s="9" t="str">
        <f t="shared" si="2"/>
        <v>-</v>
      </c>
      <c r="I15" s="10" t="str">
        <f>_xlfn.IFNA(VLOOKUP(C15,Specifics!$A:$I,2,0),"-")</f>
        <v>-</v>
      </c>
      <c r="J15" s="10" t="str">
        <f>_xlfn.IFNA(VLOOKUP(C15,Specifics!$A:$I,3,0),"-")</f>
        <v>-</v>
      </c>
      <c r="K15" s="10" t="str">
        <f>_xlfn.IFNA(VLOOKUP(C15,Specifics!$A:$I,4,0),"-")</f>
        <v>-</v>
      </c>
      <c r="L15" s="11" t="str">
        <f>_xlfn.IFNA(VLOOKUP(C15,Specifics!$A:$I,5,0),"-")</f>
        <v>-</v>
      </c>
      <c r="M15" s="10" t="str">
        <f>_xlfn.IFNA(VLOOKUP(C15,Specifics!$A:$I,6,0),"-")</f>
        <v>-</v>
      </c>
      <c r="N15" s="11" t="str">
        <f>_xlfn.IFNA(VLOOKUP(C15,Specifics!$A:$I,7,0),"-")</f>
        <v>-</v>
      </c>
      <c r="O15" s="10" t="str">
        <f>_xlfn.IFNA(VLOOKUP(C15,Specifics!$A:$I,8,0),"-")</f>
        <v>-</v>
      </c>
      <c r="P15" s="11" t="str">
        <f>_xlfn.IFNA(VLOOKUP(C15,Specifics!$A:$I,9,0),"-")</f>
        <v>-</v>
      </c>
    </row>
    <row r="16" spans="1:26" x14ac:dyDescent="0.2">
      <c r="A16" s="8">
        <v>8</v>
      </c>
      <c r="B16" s="12"/>
      <c r="C16" s="12"/>
      <c r="D16" s="13"/>
      <c r="E16" s="13"/>
      <c r="F16" s="7" t="str">
        <f t="shared" si="0"/>
        <v>-</v>
      </c>
      <c r="G16" s="7" t="e">
        <f t="shared" si="1"/>
        <v>#VALUE!</v>
      </c>
      <c r="H16" s="9" t="str">
        <f t="shared" si="2"/>
        <v>-</v>
      </c>
      <c r="I16" s="10" t="str">
        <f>_xlfn.IFNA(VLOOKUP(C16,Specifics!$A:$I,2,0),"-")</f>
        <v>-</v>
      </c>
      <c r="J16" s="10" t="str">
        <f>_xlfn.IFNA(VLOOKUP(C16,Specifics!$A:$I,3,0),"-")</f>
        <v>-</v>
      </c>
      <c r="K16" s="10" t="str">
        <f>_xlfn.IFNA(VLOOKUP(C16,Specifics!$A:$I,4,0),"-")</f>
        <v>-</v>
      </c>
      <c r="L16" s="11" t="str">
        <f>_xlfn.IFNA(VLOOKUP(C16,Specifics!$A:$I,5,0),"-")</f>
        <v>-</v>
      </c>
      <c r="M16" s="10" t="str">
        <f>_xlfn.IFNA(VLOOKUP(C16,Specifics!$A:$I,6,0),"-")</f>
        <v>-</v>
      </c>
      <c r="N16" s="11" t="str">
        <f>_xlfn.IFNA(VLOOKUP(C16,Specifics!$A:$I,7,0),"-")</f>
        <v>-</v>
      </c>
      <c r="O16" s="10" t="str">
        <f>_xlfn.IFNA(VLOOKUP(C16,Specifics!$A:$I,8,0),"-")</f>
        <v>-</v>
      </c>
      <c r="P16" s="11" t="str">
        <f>_xlfn.IFNA(VLOOKUP(C16,Specifics!$A:$I,9,0),"-")</f>
        <v>-</v>
      </c>
    </row>
    <row r="17" spans="1:16" x14ac:dyDescent="0.2">
      <c r="A17" s="8">
        <v>9</v>
      </c>
      <c r="B17" s="12"/>
      <c r="C17" s="12"/>
      <c r="D17" s="13"/>
      <c r="E17" s="13"/>
      <c r="F17" s="7" t="str">
        <f t="shared" si="0"/>
        <v>-</v>
      </c>
      <c r="G17" s="7" t="e">
        <f t="shared" si="1"/>
        <v>#VALUE!</v>
      </c>
      <c r="H17" s="9" t="str">
        <f t="shared" si="2"/>
        <v>-</v>
      </c>
      <c r="I17" s="10" t="str">
        <f>_xlfn.IFNA(VLOOKUP(C17,Specifics!$A:$I,2,0),"-")</f>
        <v>-</v>
      </c>
      <c r="J17" s="10" t="str">
        <f>_xlfn.IFNA(VLOOKUP(C17,Specifics!$A:$I,3,0),"-")</f>
        <v>-</v>
      </c>
      <c r="K17" s="10" t="str">
        <f>_xlfn.IFNA(VLOOKUP(C17,Specifics!$A:$I,4,0),"-")</f>
        <v>-</v>
      </c>
      <c r="L17" s="11" t="str">
        <f>_xlfn.IFNA(VLOOKUP(C17,Specifics!$A:$I,5,0),"-")</f>
        <v>-</v>
      </c>
      <c r="M17" s="10" t="str">
        <f>_xlfn.IFNA(VLOOKUP(C17,Specifics!$A:$I,6,0),"-")</f>
        <v>-</v>
      </c>
      <c r="N17" s="11" t="str">
        <f>_xlfn.IFNA(VLOOKUP(C17,Specifics!$A:$I,7,0),"-")</f>
        <v>-</v>
      </c>
      <c r="O17" s="10" t="str">
        <f>_xlfn.IFNA(VLOOKUP(C17,Specifics!$A:$I,8,0),"-")</f>
        <v>-</v>
      </c>
      <c r="P17" s="11" t="str">
        <f>_xlfn.IFNA(VLOOKUP(C17,Specifics!$A:$I,9,0),"-")</f>
        <v>-</v>
      </c>
    </row>
    <row r="18" spans="1:16" x14ac:dyDescent="0.2">
      <c r="A18" s="8">
        <v>10</v>
      </c>
      <c r="B18" s="12"/>
      <c r="C18" s="12"/>
      <c r="D18" s="13"/>
      <c r="E18" s="13"/>
      <c r="F18" s="7" t="str">
        <f t="shared" si="0"/>
        <v>-</v>
      </c>
      <c r="G18" s="7" t="e">
        <f t="shared" si="1"/>
        <v>#VALUE!</v>
      </c>
      <c r="H18" s="9" t="str">
        <f t="shared" si="2"/>
        <v>-</v>
      </c>
      <c r="I18" s="10" t="str">
        <f>_xlfn.IFNA(VLOOKUP(C18,Specifics!$A:$I,2,0),"-")</f>
        <v>-</v>
      </c>
      <c r="J18" s="10" t="str">
        <f>_xlfn.IFNA(VLOOKUP(C18,Specifics!$A:$I,3,0),"-")</f>
        <v>-</v>
      </c>
      <c r="K18" s="10" t="str">
        <f>_xlfn.IFNA(VLOOKUP(C18,Specifics!$A:$I,4,0),"-")</f>
        <v>-</v>
      </c>
      <c r="L18" s="11" t="str">
        <f>_xlfn.IFNA(VLOOKUP(C18,Specifics!$A:$I,5,0),"-")</f>
        <v>-</v>
      </c>
      <c r="M18" s="10" t="str">
        <f>_xlfn.IFNA(VLOOKUP(C18,Specifics!$A:$I,6,0),"-")</f>
        <v>-</v>
      </c>
      <c r="N18" s="11" t="str">
        <f>_xlfn.IFNA(VLOOKUP(C18,Specifics!$A:$I,7,0),"-")</f>
        <v>-</v>
      </c>
      <c r="O18" s="10" t="str">
        <f>_xlfn.IFNA(VLOOKUP(C18,Specifics!$A:$I,8,0),"-")</f>
        <v>-</v>
      </c>
      <c r="P18" s="11" t="str">
        <f>_xlfn.IFNA(VLOOKUP(C18,Specifics!$A:$I,9,0),"-")</f>
        <v>-</v>
      </c>
    </row>
    <row r="19" spans="1:16" x14ac:dyDescent="0.2">
      <c r="A19" s="8">
        <v>11</v>
      </c>
      <c r="B19" s="12"/>
      <c r="C19" s="12"/>
      <c r="D19" s="13"/>
      <c r="E19" s="13"/>
      <c r="F19" s="7" t="str">
        <f t="shared" si="0"/>
        <v>-</v>
      </c>
      <c r="G19" s="7" t="e">
        <f t="shared" si="1"/>
        <v>#VALUE!</v>
      </c>
      <c r="H19" s="9" t="str">
        <f t="shared" si="2"/>
        <v>-</v>
      </c>
      <c r="I19" s="10" t="str">
        <f>_xlfn.IFNA(VLOOKUP(C19,Specifics!$A:$I,2,0),"-")</f>
        <v>-</v>
      </c>
      <c r="J19" s="10" t="str">
        <f>_xlfn.IFNA(VLOOKUP(C19,Specifics!$A:$I,3,0),"-")</f>
        <v>-</v>
      </c>
      <c r="K19" s="10" t="str">
        <f>_xlfn.IFNA(VLOOKUP(C19,Specifics!$A:$I,4,0),"-")</f>
        <v>-</v>
      </c>
      <c r="L19" s="11" t="str">
        <f>_xlfn.IFNA(VLOOKUP(C19,Specifics!$A:$I,5,0),"-")</f>
        <v>-</v>
      </c>
      <c r="M19" s="10" t="str">
        <f>_xlfn.IFNA(VLOOKUP(C19,Specifics!$A:$I,6,0),"-")</f>
        <v>-</v>
      </c>
      <c r="N19" s="11" t="str">
        <f>_xlfn.IFNA(VLOOKUP(C19,Specifics!$A:$I,7,0),"-")</f>
        <v>-</v>
      </c>
      <c r="O19" s="10" t="str">
        <f>_xlfn.IFNA(VLOOKUP(C19,Specifics!$A:$I,8,0),"-")</f>
        <v>-</v>
      </c>
      <c r="P19" s="11" t="str">
        <f>_xlfn.IFNA(VLOOKUP(C19,Specifics!$A:$I,9,0),"-")</f>
        <v>-</v>
      </c>
    </row>
    <row r="20" spans="1:16" x14ac:dyDescent="0.2">
      <c r="A20" s="8">
        <v>12</v>
      </c>
      <c r="B20" s="12"/>
      <c r="C20" s="12"/>
      <c r="D20" s="13"/>
      <c r="E20" s="13"/>
      <c r="F20" s="7" t="str">
        <f t="shared" si="0"/>
        <v>-</v>
      </c>
      <c r="G20" s="7" t="e">
        <f t="shared" si="1"/>
        <v>#VALUE!</v>
      </c>
      <c r="H20" s="9" t="str">
        <f t="shared" si="2"/>
        <v>-</v>
      </c>
      <c r="I20" s="10" t="str">
        <f>_xlfn.IFNA(VLOOKUP(C20,Specifics!$A:$I,2,0),"-")</f>
        <v>-</v>
      </c>
      <c r="J20" s="10" t="str">
        <f>_xlfn.IFNA(VLOOKUP(C20,Specifics!$A:$I,3,0),"-")</f>
        <v>-</v>
      </c>
      <c r="K20" s="10" t="str">
        <f>_xlfn.IFNA(VLOOKUP(C20,Specifics!$A:$I,4,0),"-")</f>
        <v>-</v>
      </c>
      <c r="L20" s="11" t="str">
        <f>_xlfn.IFNA(VLOOKUP(C20,Specifics!$A:$I,5,0),"-")</f>
        <v>-</v>
      </c>
      <c r="M20" s="10" t="str">
        <f>_xlfn.IFNA(VLOOKUP(C20,Specifics!$A:$I,6,0),"-")</f>
        <v>-</v>
      </c>
      <c r="N20" s="11" t="str">
        <f>_xlfn.IFNA(VLOOKUP(C20,Specifics!$A:$I,7,0),"-")</f>
        <v>-</v>
      </c>
      <c r="O20" s="10" t="str">
        <f>_xlfn.IFNA(VLOOKUP(C20,Specifics!$A:$I,8,0),"-")</f>
        <v>-</v>
      </c>
      <c r="P20" s="11" t="str">
        <f>_xlfn.IFNA(VLOOKUP(C20,Specifics!$A:$I,9,0),"-")</f>
        <v>-</v>
      </c>
    </row>
    <row r="21" spans="1:16" x14ac:dyDescent="0.2">
      <c r="A21" s="8">
        <v>13</v>
      </c>
      <c r="B21" s="12"/>
      <c r="C21" s="12"/>
      <c r="D21" s="13"/>
      <c r="E21" s="13"/>
      <c r="F21" s="7" t="str">
        <f t="shared" si="0"/>
        <v>-</v>
      </c>
      <c r="G21" s="7" t="e">
        <f t="shared" si="1"/>
        <v>#VALUE!</v>
      </c>
      <c r="H21" s="9" t="str">
        <f t="shared" si="2"/>
        <v>-</v>
      </c>
      <c r="I21" s="10" t="str">
        <f>_xlfn.IFNA(VLOOKUP(C21,Specifics!$A:$I,2,0),"-")</f>
        <v>-</v>
      </c>
      <c r="J21" s="10" t="str">
        <f>_xlfn.IFNA(VLOOKUP(C21,Specifics!$A:$I,3,0),"-")</f>
        <v>-</v>
      </c>
      <c r="K21" s="10" t="str">
        <f>_xlfn.IFNA(VLOOKUP(C21,Specifics!$A:$I,4,0),"-")</f>
        <v>-</v>
      </c>
      <c r="L21" s="11" t="str">
        <f>_xlfn.IFNA(VLOOKUP(C21,Specifics!$A:$I,5,0),"-")</f>
        <v>-</v>
      </c>
      <c r="M21" s="10" t="str">
        <f>_xlfn.IFNA(VLOOKUP(C21,Specifics!$A:$I,6,0),"-")</f>
        <v>-</v>
      </c>
      <c r="N21" s="11" t="str">
        <f>_xlfn.IFNA(VLOOKUP(C21,Specifics!$A:$I,7,0),"-")</f>
        <v>-</v>
      </c>
      <c r="O21" s="10" t="str">
        <f>_xlfn.IFNA(VLOOKUP(C21,Specifics!$A:$I,8,0),"-")</f>
        <v>-</v>
      </c>
      <c r="P21" s="11" t="str">
        <f>_xlfn.IFNA(VLOOKUP(C21,Specifics!$A:$I,9,0),"-")</f>
        <v>-</v>
      </c>
    </row>
    <row r="22" spans="1:16" x14ac:dyDescent="0.2">
      <c r="A22" s="8">
        <v>14</v>
      </c>
      <c r="B22" s="12"/>
      <c r="C22" s="12"/>
      <c r="D22" s="13"/>
      <c r="E22" s="13"/>
      <c r="F22" s="7" t="str">
        <f t="shared" si="0"/>
        <v>-</v>
      </c>
      <c r="G22" s="7" t="e">
        <f t="shared" si="1"/>
        <v>#VALUE!</v>
      </c>
      <c r="H22" s="9" t="str">
        <f t="shared" si="2"/>
        <v>-</v>
      </c>
      <c r="I22" s="10" t="str">
        <f>_xlfn.IFNA(VLOOKUP(C22,Specifics!$A:$I,2,0),"-")</f>
        <v>-</v>
      </c>
      <c r="J22" s="10" t="str">
        <f>_xlfn.IFNA(VLOOKUP(C22,Specifics!$A:$I,3,0),"-")</f>
        <v>-</v>
      </c>
      <c r="K22" s="10" t="str">
        <f>_xlfn.IFNA(VLOOKUP(C22,Specifics!$A:$I,4,0),"-")</f>
        <v>-</v>
      </c>
      <c r="L22" s="11" t="str">
        <f>_xlfn.IFNA(VLOOKUP(C22,Specifics!$A:$I,5,0),"-")</f>
        <v>-</v>
      </c>
      <c r="M22" s="10" t="str">
        <f>_xlfn.IFNA(VLOOKUP(C22,Specifics!$A:$I,6,0),"-")</f>
        <v>-</v>
      </c>
      <c r="N22" s="11" t="str">
        <f>_xlfn.IFNA(VLOOKUP(C22,Specifics!$A:$I,7,0),"-")</f>
        <v>-</v>
      </c>
      <c r="O22" s="10" t="str">
        <f>_xlfn.IFNA(VLOOKUP(C22,Specifics!$A:$I,8,0),"-")</f>
        <v>-</v>
      </c>
      <c r="P22" s="11" t="str">
        <f>_xlfn.IFNA(VLOOKUP(C22,Specifics!$A:$I,9,0),"-")</f>
        <v>-</v>
      </c>
    </row>
    <row r="23" spans="1:16" x14ac:dyDescent="0.2">
      <c r="A23" s="8">
        <v>15</v>
      </c>
      <c r="B23" s="12"/>
      <c r="C23" s="12"/>
      <c r="D23" s="13"/>
      <c r="E23" s="13"/>
      <c r="F23" s="7" t="str">
        <f t="shared" si="0"/>
        <v>-</v>
      </c>
      <c r="G23" s="7" t="e">
        <f t="shared" si="1"/>
        <v>#VALUE!</v>
      </c>
      <c r="H23" s="9" t="str">
        <f t="shared" si="2"/>
        <v>-</v>
      </c>
      <c r="I23" s="10" t="str">
        <f>_xlfn.IFNA(VLOOKUP(C23,Specifics!$A:$I,2,0),"-")</f>
        <v>-</v>
      </c>
      <c r="J23" s="10" t="str">
        <f>_xlfn.IFNA(VLOOKUP(C23,Specifics!$A:$I,3,0),"-")</f>
        <v>-</v>
      </c>
      <c r="K23" s="10" t="str">
        <f>_xlfn.IFNA(VLOOKUP(C23,Specifics!$A:$I,4,0),"-")</f>
        <v>-</v>
      </c>
      <c r="L23" s="11" t="str">
        <f>_xlfn.IFNA(VLOOKUP(C23,Specifics!$A:$I,5,0),"-")</f>
        <v>-</v>
      </c>
      <c r="M23" s="10" t="str">
        <f>_xlfn.IFNA(VLOOKUP(C23,Specifics!$A:$I,6,0),"-")</f>
        <v>-</v>
      </c>
      <c r="N23" s="11" t="str">
        <f>_xlfn.IFNA(VLOOKUP(C23,Specifics!$A:$I,7,0),"-")</f>
        <v>-</v>
      </c>
      <c r="O23" s="10" t="str">
        <f>_xlfn.IFNA(VLOOKUP(C23,Specifics!$A:$I,8,0),"-")</f>
        <v>-</v>
      </c>
      <c r="P23" s="11" t="str">
        <f>_xlfn.IFNA(VLOOKUP(C23,Specifics!$A:$I,9,0),"-")</f>
        <v>-</v>
      </c>
    </row>
    <row r="24" spans="1:16" x14ac:dyDescent="0.2">
      <c r="A24" s="8">
        <v>16</v>
      </c>
      <c r="B24" s="12"/>
      <c r="C24" s="12"/>
      <c r="D24" s="13"/>
      <c r="E24" s="13"/>
      <c r="F24" s="7" t="str">
        <f t="shared" si="0"/>
        <v>-</v>
      </c>
      <c r="G24" s="7" t="e">
        <f t="shared" si="1"/>
        <v>#VALUE!</v>
      </c>
      <c r="H24" s="9" t="str">
        <f t="shared" si="2"/>
        <v>-</v>
      </c>
      <c r="I24" s="10" t="str">
        <f>_xlfn.IFNA(VLOOKUP(C24,Specifics!$A:$I,2,0),"-")</f>
        <v>-</v>
      </c>
      <c r="J24" s="10" t="str">
        <f>_xlfn.IFNA(VLOOKUP(C24,Specifics!$A:$I,3,0),"-")</f>
        <v>-</v>
      </c>
      <c r="K24" s="10" t="str">
        <f>_xlfn.IFNA(VLOOKUP(C24,Specifics!$A:$I,4,0),"-")</f>
        <v>-</v>
      </c>
      <c r="L24" s="11" t="str">
        <f>_xlfn.IFNA(VLOOKUP(C24,Specifics!$A:$I,5,0),"-")</f>
        <v>-</v>
      </c>
      <c r="M24" s="10" t="str">
        <f>_xlfn.IFNA(VLOOKUP(C24,Specifics!$A:$I,6,0),"-")</f>
        <v>-</v>
      </c>
      <c r="N24" s="11" t="str">
        <f>_xlfn.IFNA(VLOOKUP(C24,Specifics!$A:$I,7,0),"-")</f>
        <v>-</v>
      </c>
      <c r="O24" s="10" t="str">
        <f>_xlfn.IFNA(VLOOKUP(C24,Specifics!$A:$I,8,0),"-")</f>
        <v>-</v>
      </c>
      <c r="P24" s="11" t="str">
        <f>_xlfn.IFNA(VLOOKUP(C24,Specifics!$A:$I,9,0),"-")</f>
        <v>-</v>
      </c>
    </row>
    <row r="25" spans="1:16" x14ac:dyDescent="0.2">
      <c r="A25" s="8">
        <v>17</v>
      </c>
      <c r="B25" s="12"/>
      <c r="C25" s="12"/>
      <c r="D25" s="13"/>
      <c r="E25" s="13"/>
      <c r="F25" s="7" t="str">
        <f t="shared" si="0"/>
        <v>-</v>
      </c>
      <c r="G25" s="7" t="e">
        <f t="shared" si="1"/>
        <v>#VALUE!</v>
      </c>
      <c r="H25" s="9" t="str">
        <f t="shared" si="2"/>
        <v>-</v>
      </c>
      <c r="I25" s="10" t="str">
        <f>_xlfn.IFNA(VLOOKUP(C25,Specifics!$A:$I,2,0),"-")</f>
        <v>-</v>
      </c>
      <c r="J25" s="10" t="str">
        <f>_xlfn.IFNA(VLOOKUP(C25,Specifics!$A:$I,3,0),"-")</f>
        <v>-</v>
      </c>
      <c r="K25" s="10" t="str">
        <f>_xlfn.IFNA(VLOOKUP(C25,Specifics!$A:$I,4,0),"-")</f>
        <v>-</v>
      </c>
      <c r="L25" s="11" t="str">
        <f>_xlfn.IFNA(VLOOKUP(C25,Specifics!$A:$I,5,0),"-")</f>
        <v>-</v>
      </c>
      <c r="M25" s="10" t="str">
        <f>_xlfn.IFNA(VLOOKUP(C25,Specifics!$A:$I,6,0),"-")</f>
        <v>-</v>
      </c>
      <c r="N25" s="11" t="str">
        <f>_xlfn.IFNA(VLOOKUP(C25,Specifics!$A:$I,7,0),"-")</f>
        <v>-</v>
      </c>
      <c r="O25" s="10" t="str">
        <f>_xlfn.IFNA(VLOOKUP(C25,Specifics!$A:$I,8,0),"-")</f>
        <v>-</v>
      </c>
      <c r="P25" s="11" t="str">
        <f>_xlfn.IFNA(VLOOKUP(C25,Specifics!$A:$I,9,0),"-")</f>
        <v>-</v>
      </c>
    </row>
    <row r="26" spans="1:16" x14ac:dyDescent="0.2">
      <c r="A26" s="8">
        <v>18</v>
      </c>
      <c r="B26" s="12"/>
      <c r="C26" s="12"/>
      <c r="D26" s="13"/>
      <c r="E26" s="13"/>
      <c r="F26" s="7" t="str">
        <f t="shared" si="0"/>
        <v>-</v>
      </c>
      <c r="G26" s="7" t="e">
        <f t="shared" si="1"/>
        <v>#VALUE!</v>
      </c>
      <c r="H26" s="9" t="str">
        <f t="shared" si="2"/>
        <v>-</v>
      </c>
      <c r="I26" s="10" t="str">
        <f>_xlfn.IFNA(VLOOKUP(C26,Specifics!$A:$I,2,0),"-")</f>
        <v>-</v>
      </c>
      <c r="J26" s="10" t="str">
        <f>_xlfn.IFNA(VLOOKUP(C26,Specifics!$A:$I,3,0),"-")</f>
        <v>-</v>
      </c>
      <c r="K26" s="10" t="str">
        <f>_xlfn.IFNA(VLOOKUP(C26,Specifics!$A:$I,4,0),"-")</f>
        <v>-</v>
      </c>
      <c r="L26" s="11" t="str">
        <f>_xlfn.IFNA(VLOOKUP(C26,Specifics!$A:$I,5,0),"-")</f>
        <v>-</v>
      </c>
      <c r="M26" s="10" t="str">
        <f>_xlfn.IFNA(VLOOKUP(C26,Specifics!$A:$I,6,0),"-")</f>
        <v>-</v>
      </c>
      <c r="N26" s="11" t="str">
        <f>_xlfn.IFNA(VLOOKUP(C26,Specifics!$A:$I,7,0),"-")</f>
        <v>-</v>
      </c>
      <c r="O26" s="10" t="str">
        <f>_xlfn.IFNA(VLOOKUP(C26,Specifics!$A:$I,8,0),"-")</f>
        <v>-</v>
      </c>
      <c r="P26" s="11" t="str">
        <f>_xlfn.IFNA(VLOOKUP(C26,Specifics!$A:$I,9,0),"-")</f>
        <v>-</v>
      </c>
    </row>
    <row r="27" spans="1:16" x14ac:dyDescent="0.2">
      <c r="A27" s="8">
        <v>19</v>
      </c>
      <c r="B27" s="12"/>
      <c r="C27" s="12"/>
      <c r="D27" s="13"/>
      <c r="E27" s="13"/>
      <c r="F27" s="7" t="str">
        <f t="shared" si="0"/>
        <v>-</v>
      </c>
      <c r="G27" s="7" t="e">
        <f t="shared" si="1"/>
        <v>#VALUE!</v>
      </c>
      <c r="H27" s="9" t="str">
        <f t="shared" si="2"/>
        <v>-</v>
      </c>
      <c r="I27" s="10" t="str">
        <f>_xlfn.IFNA(VLOOKUP(C27,Specifics!$A:$I,2,0),"-")</f>
        <v>-</v>
      </c>
      <c r="J27" s="10" t="str">
        <f>_xlfn.IFNA(VLOOKUP(C27,Specifics!$A:$I,3,0),"-")</f>
        <v>-</v>
      </c>
      <c r="K27" s="10" t="str">
        <f>_xlfn.IFNA(VLOOKUP(C27,Specifics!$A:$I,4,0),"-")</f>
        <v>-</v>
      </c>
      <c r="L27" s="11" t="str">
        <f>_xlfn.IFNA(VLOOKUP(C27,Specifics!$A:$I,5,0),"-")</f>
        <v>-</v>
      </c>
      <c r="M27" s="10" t="str">
        <f>_xlfn.IFNA(VLOOKUP(C27,Specifics!$A:$I,6,0),"-")</f>
        <v>-</v>
      </c>
      <c r="N27" s="11" t="str">
        <f>_xlfn.IFNA(VLOOKUP(C27,Specifics!$A:$I,7,0),"-")</f>
        <v>-</v>
      </c>
      <c r="O27" s="10" t="str">
        <f>_xlfn.IFNA(VLOOKUP(C27,Specifics!$A:$I,8,0),"-")</f>
        <v>-</v>
      </c>
      <c r="P27" s="11" t="str">
        <f>_xlfn.IFNA(VLOOKUP(C27,Specifics!$A:$I,9,0),"-")</f>
        <v>-</v>
      </c>
    </row>
    <row r="28" spans="1:16" x14ac:dyDescent="0.2">
      <c r="A28" s="8">
        <v>20</v>
      </c>
      <c r="B28" s="12"/>
      <c r="C28" s="12"/>
      <c r="D28" s="13"/>
      <c r="E28" s="13"/>
      <c r="F28" s="7" t="str">
        <f t="shared" si="0"/>
        <v>-</v>
      </c>
      <c r="G28" s="7" t="e">
        <f t="shared" si="1"/>
        <v>#VALUE!</v>
      </c>
      <c r="H28" s="9" t="str">
        <f t="shared" si="2"/>
        <v>-</v>
      </c>
      <c r="I28" s="10" t="str">
        <f>_xlfn.IFNA(VLOOKUP(C28,Specifics!$A:$I,2,0),"-")</f>
        <v>-</v>
      </c>
      <c r="J28" s="10" t="str">
        <f>_xlfn.IFNA(VLOOKUP(C28,Specifics!$A:$I,3,0),"-")</f>
        <v>-</v>
      </c>
      <c r="K28" s="10" t="str">
        <f>_xlfn.IFNA(VLOOKUP(C28,Specifics!$A:$I,4,0),"-")</f>
        <v>-</v>
      </c>
      <c r="L28" s="11" t="str">
        <f>_xlfn.IFNA(VLOOKUP(C28,Specifics!$A:$I,5,0),"-")</f>
        <v>-</v>
      </c>
      <c r="M28" s="10" t="str">
        <f>_xlfn.IFNA(VLOOKUP(C28,Specifics!$A:$I,6,0),"-")</f>
        <v>-</v>
      </c>
      <c r="N28" s="11" t="str">
        <f>_xlfn.IFNA(VLOOKUP(C28,Specifics!$A:$I,7,0),"-")</f>
        <v>-</v>
      </c>
      <c r="O28" s="10" t="str">
        <f>_xlfn.IFNA(VLOOKUP(C28,Specifics!$A:$I,8,0),"-")</f>
        <v>-</v>
      </c>
      <c r="P28" s="11" t="str">
        <f>_xlfn.IFNA(VLOOKUP(C28,Specifics!$A:$I,9,0),"-")</f>
        <v>-</v>
      </c>
    </row>
    <row r="29" spans="1:16" x14ac:dyDescent="0.2">
      <c r="A29" s="8">
        <v>21</v>
      </c>
      <c r="B29" s="12"/>
      <c r="C29" s="12"/>
      <c r="D29" s="13"/>
      <c r="E29" s="13"/>
      <c r="F29" s="7" t="str">
        <f t="shared" si="0"/>
        <v>-</v>
      </c>
      <c r="G29" s="7" t="e">
        <f t="shared" si="1"/>
        <v>#VALUE!</v>
      </c>
      <c r="H29" s="9" t="str">
        <f t="shared" si="2"/>
        <v>-</v>
      </c>
      <c r="I29" s="10" t="str">
        <f>_xlfn.IFNA(VLOOKUP(C29,Specifics!$A:$I,2,0),"-")</f>
        <v>-</v>
      </c>
      <c r="J29" s="10" t="str">
        <f>_xlfn.IFNA(VLOOKUP(C29,Specifics!$A:$I,3,0),"-")</f>
        <v>-</v>
      </c>
      <c r="K29" s="10" t="str">
        <f>_xlfn.IFNA(VLOOKUP(C29,Specifics!$A:$I,4,0),"-")</f>
        <v>-</v>
      </c>
      <c r="L29" s="11" t="str">
        <f>_xlfn.IFNA(VLOOKUP(C29,Specifics!$A:$I,5,0),"-")</f>
        <v>-</v>
      </c>
      <c r="M29" s="10" t="str">
        <f>_xlfn.IFNA(VLOOKUP(C29,Specifics!$A:$I,6,0),"-")</f>
        <v>-</v>
      </c>
      <c r="N29" s="11" t="str">
        <f>_xlfn.IFNA(VLOOKUP(C29,Specifics!$A:$I,7,0),"-")</f>
        <v>-</v>
      </c>
      <c r="O29" s="10" t="str">
        <f>_xlfn.IFNA(VLOOKUP(C29,Specifics!$A:$I,8,0),"-")</f>
        <v>-</v>
      </c>
      <c r="P29" s="11" t="str">
        <f>_xlfn.IFNA(VLOOKUP(C29,Specifics!$A:$I,9,0),"-")</f>
        <v>-</v>
      </c>
    </row>
    <row r="30" spans="1:16" x14ac:dyDescent="0.2">
      <c r="A30" s="8">
        <v>22</v>
      </c>
      <c r="B30" s="12"/>
      <c r="C30" s="12"/>
      <c r="D30" s="13"/>
      <c r="E30" s="13"/>
      <c r="F30" s="7" t="str">
        <f t="shared" si="0"/>
        <v>-</v>
      </c>
      <c r="G30" s="7" t="e">
        <f t="shared" si="1"/>
        <v>#VALUE!</v>
      </c>
      <c r="H30" s="9" t="str">
        <f t="shared" si="2"/>
        <v>-</v>
      </c>
      <c r="I30" s="10" t="str">
        <f>_xlfn.IFNA(VLOOKUP(C30,Specifics!$A:$I,2,0),"-")</f>
        <v>-</v>
      </c>
      <c r="J30" s="10" t="str">
        <f>_xlfn.IFNA(VLOOKUP(C30,Specifics!$A:$I,3,0),"-")</f>
        <v>-</v>
      </c>
      <c r="K30" s="10" t="str">
        <f>_xlfn.IFNA(VLOOKUP(C30,Specifics!$A:$I,4,0),"-")</f>
        <v>-</v>
      </c>
      <c r="L30" s="11" t="str">
        <f>_xlfn.IFNA(VLOOKUP(C30,Specifics!$A:$I,5,0),"-")</f>
        <v>-</v>
      </c>
      <c r="M30" s="10" t="str">
        <f>_xlfn.IFNA(VLOOKUP(C30,Specifics!$A:$I,6,0),"-")</f>
        <v>-</v>
      </c>
      <c r="N30" s="11" t="str">
        <f>_xlfn.IFNA(VLOOKUP(C30,Specifics!$A:$I,7,0),"-")</f>
        <v>-</v>
      </c>
      <c r="O30" s="10" t="str">
        <f>_xlfn.IFNA(VLOOKUP(C30,Specifics!$A:$I,8,0),"-")</f>
        <v>-</v>
      </c>
      <c r="P30" s="11" t="str">
        <f>_xlfn.IFNA(VLOOKUP(C30,Specifics!$A:$I,9,0),"-")</f>
        <v>-</v>
      </c>
    </row>
    <row r="31" spans="1:16" x14ac:dyDescent="0.2">
      <c r="A31" s="8">
        <v>23</v>
      </c>
      <c r="B31" s="12"/>
      <c r="C31" s="12"/>
      <c r="D31" s="13"/>
      <c r="E31" s="13"/>
      <c r="F31" s="7" t="str">
        <f t="shared" si="0"/>
        <v>-</v>
      </c>
      <c r="G31" s="7" t="e">
        <f t="shared" si="1"/>
        <v>#VALUE!</v>
      </c>
      <c r="H31" s="9" t="str">
        <f t="shared" si="2"/>
        <v>-</v>
      </c>
      <c r="I31" s="10" t="str">
        <f>_xlfn.IFNA(VLOOKUP(C31,Specifics!$A:$I,2,0),"-")</f>
        <v>-</v>
      </c>
      <c r="J31" s="10" t="str">
        <f>_xlfn.IFNA(VLOOKUP(C31,Specifics!$A:$I,3,0),"-")</f>
        <v>-</v>
      </c>
      <c r="K31" s="10" t="str">
        <f>_xlfn.IFNA(VLOOKUP(C31,Specifics!$A:$I,4,0),"-")</f>
        <v>-</v>
      </c>
      <c r="L31" s="11" t="str">
        <f>_xlfn.IFNA(VLOOKUP(C31,Specifics!$A:$I,5,0),"-")</f>
        <v>-</v>
      </c>
      <c r="M31" s="10" t="str">
        <f>_xlfn.IFNA(VLOOKUP(C31,Specifics!$A:$I,6,0),"-")</f>
        <v>-</v>
      </c>
      <c r="N31" s="11" t="str">
        <f>_xlfn.IFNA(VLOOKUP(C31,Specifics!$A:$I,7,0),"-")</f>
        <v>-</v>
      </c>
      <c r="O31" s="10" t="str">
        <f>_xlfn.IFNA(VLOOKUP(C31,Specifics!$A:$I,8,0),"-")</f>
        <v>-</v>
      </c>
      <c r="P31" s="11" t="str">
        <f>_xlfn.IFNA(VLOOKUP(C31,Specifics!$A:$I,9,0),"-")</f>
        <v>-</v>
      </c>
    </row>
    <row r="32" spans="1:16" x14ac:dyDescent="0.2">
      <c r="A32" s="8">
        <v>24</v>
      </c>
      <c r="B32" s="12"/>
      <c r="C32" s="12"/>
      <c r="D32" s="13"/>
      <c r="E32" s="13"/>
      <c r="F32" s="7" t="str">
        <f t="shared" si="0"/>
        <v>-</v>
      </c>
      <c r="G32" s="7" t="e">
        <f t="shared" si="1"/>
        <v>#VALUE!</v>
      </c>
      <c r="H32" s="9" t="str">
        <f t="shared" si="2"/>
        <v>-</v>
      </c>
      <c r="I32" s="10" t="str">
        <f>_xlfn.IFNA(VLOOKUP(C32,Specifics!$A:$I,2,0),"-")</f>
        <v>-</v>
      </c>
      <c r="J32" s="10" t="str">
        <f>_xlfn.IFNA(VLOOKUP(C32,Specifics!$A:$I,3,0),"-")</f>
        <v>-</v>
      </c>
      <c r="K32" s="10" t="str">
        <f>_xlfn.IFNA(VLOOKUP(C32,Specifics!$A:$I,4,0),"-")</f>
        <v>-</v>
      </c>
      <c r="L32" s="11" t="str">
        <f>_xlfn.IFNA(VLOOKUP(C32,Specifics!$A:$I,5,0),"-")</f>
        <v>-</v>
      </c>
      <c r="M32" s="10" t="str">
        <f>_xlfn.IFNA(VLOOKUP(C32,Specifics!$A:$I,6,0),"-")</f>
        <v>-</v>
      </c>
      <c r="N32" s="11" t="str">
        <f>_xlfn.IFNA(VLOOKUP(C32,Specifics!$A:$I,7,0),"-")</f>
        <v>-</v>
      </c>
      <c r="O32" s="10" t="str">
        <f>_xlfn.IFNA(VLOOKUP(C32,Specifics!$A:$I,8,0),"-")</f>
        <v>-</v>
      </c>
      <c r="P32" s="11" t="str">
        <f>_xlfn.IFNA(VLOOKUP(C32,Specifics!$A:$I,9,0),"-")</f>
        <v>-</v>
      </c>
    </row>
    <row r="33" spans="1:16" x14ac:dyDescent="0.2">
      <c r="A33" s="8">
        <v>25</v>
      </c>
      <c r="B33" s="12"/>
      <c r="C33" s="12"/>
      <c r="D33" s="13"/>
      <c r="E33" s="13"/>
      <c r="F33" s="7" t="str">
        <f t="shared" si="0"/>
        <v>-</v>
      </c>
      <c r="G33" s="7" t="e">
        <f t="shared" si="1"/>
        <v>#VALUE!</v>
      </c>
      <c r="H33" s="9" t="str">
        <f t="shared" si="2"/>
        <v>-</v>
      </c>
      <c r="I33" s="10" t="str">
        <f>_xlfn.IFNA(VLOOKUP(C33,Specifics!$A:$I,2,0),"-")</f>
        <v>-</v>
      </c>
      <c r="J33" s="10" t="str">
        <f>_xlfn.IFNA(VLOOKUP(C33,Specifics!$A:$I,3,0),"-")</f>
        <v>-</v>
      </c>
      <c r="K33" s="10" t="str">
        <f>_xlfn.IFNA(VLOOKUP(C33,Specifics!$A:$I,4,0),"-")</f>
        <v>-</v>
      </c>
      <c r="L33" s="11" t="str">
        <f>_xlfn.IFNA(VLOOKUP(C33,Specifics!$A:$I,5,0),"-")</f>
        <v>-</v>
      </c>
      <c r="M33" s="10" t="str">
        <f>_xlfn.IFNA(VLOOKUP(C33,Specifics!$A:$I,6,0),"-")</f>
        <v>-</v>
      </c>
      <c r="N33" s="11" t="str">
        <f>_xlfn.IFNA(VLOOKUP(C33,Specifics!$A:$I,7,0),"-")</f>
        <v>-</v>
      </c>
      <c r="O33" s="10" t="str">
        <f>_xlfn.IFNA(VLOOKUP(C33,Specifics!$A:$I,8,0),"-")</f>
        <v>-</v>
      </c>
      <c r="P33" s="11" t="str">
        <f>_xlfn.IFNA(VLOOKUP(C33,Specifics!$A:$I,9,0),"-")</f>
        <v>-</v>
      </c>
    </row>
    <row r="34" spans="1:16" x14ac:dyDescent="0.2">
      <c r="A34" s="8">
        <v>26</v>
      </c>
      <c r="B34" s="12"/>
      <c r="C34" s="12"/>
      <c r="D34" s="13"/>
      <c r="E34" s="13"/>
      <c r="F34" s="7" t="str">
        <f t="shared" si="0"/>
        <v>-</v>
      </c>
      <c r="G34" s="7" t="e">
        <f t="shared" si="1"/>
        <v>#VALUE!</v>
      </c>
      <c r="H34" s="9" t="str">
        <f t="shared" si="2"/>
        <v>-</v>
      </c>
      <c r="I34" s="10" t="str">
        <f>_xlfn.IFNA(VLOOKUP(C34,Specifics!$A:$I,2,0),"-")</f>
        <v>-</v>
      </c>
      <c r="J34" s="10" t="str">
        <f>_xlfn.IFNA(VLOOKUP(C34,Specifics!$A:$I,3,0),"-")</f>
        <v>-</v>
      </c>
      <c r="K34" s="10" t="str">
        <f>_xlfn.IFNA(VLOOKUP(C34,Specifics!$A:$I,4,0),"-")</f>
        <v>-</v>
      </c>
      <c r="L34" s="11" t="str">
        <f>_xlfn.IFNA(VLOOKUP(C34,Specifics!$A:$I,5,0),"-")</f>
        <v>-</v>
      </c>
      <c r="M34" s="10" t="str">
        <f>_xlfn.IFNA(VLOOKUP(C34,Specifics!$A:$I,6,0),"-")</f>
        <v>-</v>
      </c>
      <c r="N34" s="11" t="str">
        <f>_xlfn.IFNA(VLOOKUP(C34,Specifics!$A:$I,7,0),"-")</f>
        <v>-</v>
      </c>
      <c r="O34" s="10" t="str">
        <f>_xlfn.IFNA(VLOOKUP(C34,Specifics!$A:$I,8,0),"-")</f>
        <v>-</v>
      </c>
      <c r="P34" s="11" t="str">
        <f>_xlfn.IFNA(VLOOKUP(C34,Specifics!$A:$I,9,0),"-")</f>
        <v>-</v>
      </c>
    </row>
    <row r="35" spans="1:16" x14ac:dyDescent="0.2">
      <c r="A35" s="8">
        <v>27</v>
      </c>
      <c r="B35" s="12"/>
      <c r="C35" s="12"/>
      <c r="D35" s="13"/>
      <c r="E35" s="13"/>
      <c r="F35" s="7" t="str">
        <f t="shared" si="0"/>
        <v>-</v>
      </c>
      <c r="G35" s="7" t="e">
        <f t="shared" si="1"/>
        <v>#VALUE!</v>
      </c>
      <c r="H35" s="9" t="str">
        <f t="shared" si="2"/>
        <v>-</v>
      </c>
      <c r="I35" s="10" t="str">
        <f>_xlfn.IFNA(VLOOKUP(C35,Specifics!$A:$I,2,0),"-")</f>
        <v>-</v>
      </c>
      <c r="J35" s="10" t="str">
        <f>_xlfn.IFNA(VLOOKUP(C35,Specifics!$A:$I,3,0),"-")</f>
        <v>-</v>
      </c>
      <c r="K35" s="10" t="str">
        <f>_xlfn.IFNA(VLOOKUP(C35,Specifics!$A:$I,4,0),"-")</f>
        <v>-</v>
      </c>
      <c r="L35" s="11" t="str">
        <f>_xlfn.IFNA(VLOOKUP(C35,Specifics!$A:$I,5,0),"-")</f>
        <v>-</v>
      </c>
      <c r="M35" s="10" t="str">
        <f>_xlfn.IFNA(VLOOKUP(C35,Specifics!$A:$I,6,0),"-")</f>
        <v>-</v>
      </c>
      <c r="N35" s="11" t="str">
        <f>_xlfn.IFNA(VLOOKUP(C35,Specifics!$A:$I,7,0),"-")</f>
        <v>-</v>
      </c>
      <c r="O35" s="10" t="str">
        <f>_xlfn.IFNA(VLOOKUP(C35,Specifics!$A:$I,8,0),"-")</f>
        <v>-</v>
      </c>
      <c r="P35" s="11" t="str">
        <f>_xlfn.IFNA(VLOOKUP(C35,Specifics!$A:$I,9,0),"-")</f>
        <v>-</v>
      </c>
    </row>
    <row r="36" spans="1:16" x14ac:dyDescent="0.2">
      <c r="A36" s="8">
        <v>28</v>
      </c>
      <c r="B36" s="12"/>
      <c r="C36" s="12"/>
      <c r="D36" s="13"/>
      <c r="E36" s="13"/>
      <c r="F36" s="7" t="str">
        <f t="shared" si="0"/>
        <v>-</v>
      </c>
      <c r="G36" s="7" t="e">
        <f t="shared" si="1"/>
        <v>#VALUE!</v>
      </c>
      <c r="H36" s="9" t="str">
        <f t="shared" si="2"/>
        <v>-</v>
      </c>
      <c r="I36" s="10" t="str">
        <f>_xlfn.IFNA(VLOOKUP(C36,Specifics!$A:$I,2,0),"-")</f>
        <v>-</v>
      </c>
      <c r="J36" s="10" t="str">
        <f>_xlfn.IFNA(VLOOKUP(C36,Specifics!$A:$I,3,0),"-")</f>
        <v>-</v>
      </c>
      <c r="K36" s="10" t="str">
        <f>_xlfn.IFNA(VLOOKUP(C36,Specifics!$A:$I,4,0),"-")</f>
        <v>-</v>
      </c>
      <c r="L36" s="11" t="str">
        <f>_xlfn.IFNA(VLOOKUP(C36,Specifics!$A:$I,5,0),"-")</f>
        <v>-</v>
      </c>
      <c r="M36" s="10" t="str">
        <f>_xlfn.IFNA(VLOOKUP(C36,Specifics!$A:$I,6,0),"-")</f>
        <v>-</v>
      </c>
      <c r="N36" s="11" t="str">
        <f>_xlfn.IFNA(VLOOKUP(C36,Specifics!$A:$I,7,0),"-")</f>
        <v>-</v>
      </c>
      <c r="O36" s="10" t="str">
        <f>_xlfn.IFNA(VLOOKUP(C36,Specifics!$A:$I,8,0),"-")</f>
        <v>-</v>
      </c>
      <c r="P36" s="11" t="str">
        <f>_xlfn.IFNA(VLOOKUP(C36,Specifics!$A:$I,9,0),"-")</f>
        <v>-</v>
      </c>
    </row>
    <row r="37" spans="1:16" x14ac:dyDescent="0.2">
      <c r="A37" s="8">
        <v>29</v>
      </c>
      <c r="B37" s="12"/>
      <c r="C37" s="12"/>
      <c r="D37" s="13"/>
      <c r="E37" s="13"/>
      <c r="F37" s="7" t="str">
        <f t="shared" si="0"/>
        <v>-</v>
      </c>
      <c r="G37" s="7" t="e">
        <f t="shared" si="1"/>
        <v>#VALUE!</v>
      </c>
      <c r="H37" s="9" t="str">
        <f t="shared" si="2"/>
        <v>-</v>
      </c>
      <c r="I37" s="10" t="str">
        <f>_xlfn.IFNA(VLOOKUP(C37,Specifics!$A:$I,2,0),"-")</f>
        <v>-</v>
      </c>
      <c r="J37" s="10" t="str">
        <f>_xlfn.IFNA(VLOOKUP(C37,Specifics!$A:$I,3,0),"-")</f>
        <v>-</v>
      </c>
      <c r="K37" s="10" t="str">
        <f>_xlfn.IFNA(VLOOKUP(C37,Specifics!$A:$I,4,0),"-")</f>
        <v>-</v>
      </c>
      <c r="L37" s="11" t="str">
        <f>_xlfn.IFNA(VLOOKUP(C37,Specifics!$A:$I,5,0),"-")</f>
        <v>-</v>
      </c>
      <c r="M37" s="10" t="str">
        <f>_xlfn.IFNA(VLOOKUP(C37,Specifics!$A:$I,6,0),"-")</f>
        <v>-</v>
      </c>
      <c r="N37" s="11" t="str">
        <f>_xlfn.IFNA(VLOOKUP(C37,Specifics!$A:$I,7,0),"-")</f>
        <v>-</v>
      </c>
      <c r="O37" s="10" t="str">
        <f>_xlfn.IFNA(VLOOKUP(C37,Specifics!$A:$I,8,0),"-")</f>
        <v>-</v>
      </c>
      <c r="P37" s="11" t="str">
        <f>_xlfn.IFNA(VLOOKUP(C37,Specifics!$A:$I,9,0),"-")</f>
        <v>-</v>
      </c>
    </row>
    <row r="38" spans="1:16" x14ac:dyDescent="0.2">
      <c r="A38" s="8">
        <v>30</v>
      </c>
      <c r="B38" s="12"/>
      <c r="C38" s="12"/>
      <c r="D38" s="13"/>
      <c r="E38" s="13"/>
      <c r="F38" s="7" t="str">
        <f t="shared" si="0"/>
        <v>-</v>
      </c>
      <c r="G38" s="7" t="e">
        <f t="shared" si="1"/>
        <v>#VALUE!</v>
      </c>
      <c r="H38" s="9" t="str">
        <f t="shared" si="2"/>
        <v>-</v>
      </c>
      <c r="I38" s="10" t="str">
        <f>_xlfn.IFNA(VLOOKUP(C38,Specifics!$A:$I,2,0),"-")</f>
        <v>-</v>
      </c>
      <c r="J38" s="10" t="str">
        <f>_xlfn.IFNA(VLOOKUP(C38,Specifics!$A:$I,3,0),"-")</f>
        <v>-</v>
      </c>
      <c r="K38" s="10" t="str">
        <f>_xlfn.IFNA(VLOOKUP(C38,Specifics!$A:$I,4,0),"-")</f>
        <v>-</v>
      </c>
      <c r="L38" s="11" t="str">
        <f>_xlfn.IFNA(VLOOKUP(C38,Specifics!$A:$I,5,0),"-")</f>
        <v>-</v>
      </c>
      <c r="M38" s="10" t="str">
        <f>_xlfn.IFNA(VLOOKUP(C38,Specifics!$A:$I,6,0),"-")</f>
        <v>-</v>
      </c>
      <c r="N38" s="11" t="str">
        <f>_xlfn.IFNA(VLOOKUP(C38,Specifics!$A:$I,7,0),"-")</f>
        <v>-</v>
      </c>
      <c r="O38" s="10" t="str">
        <f>_xlfn.IFNA(VLOOKUP(C38,Specifics!$A:$I,8,0),"-")</f>
        <v>-</v>
      </c>
      <c r="P38" s="11" t="str">
        <f>_xlfn.IFNA(VLOOKUP(C38,Specifics!$A:$I,9,0),"-")</f>
        <v>-</v>
      </c>
    </row>
    <row r="39" spans="1:16" x14ac:dyDescent="0.2">
      <c r="A39" s="8">
        <v>31</v>
      </c>
      <c r="B39" s="12"/>
      <c r="C39" s="12"/>
      <c r="D39" s="13"/>
      <c r="E39" s="13"/>
      <c r="F39" s="7" t="str">
        <f t="shared" si="0"/>
        <v>-</v>
      </c>
      <c r="G39" s="7" t="e">
        <f t="shared" si="1"/>
        <v>#VALUE!</v>
      </c>
      <c r="H39" s="9" t="str">
        <f t="shared" si="2"/>
        <v>-</v>
      </c>
      <c r="I39" s="10" t="str">
        <f>_xlfn.IFNA(VLOOKUP(C39,Specifics!$A:$I,2,0),"-")</f>
        <v>-</v>
      </c>
      <c r="J39" s="10" t="str">
        <f>_xlfn.IFNA(VLOOKUP(C39,Specifics!$A:$I,3,0),"-")</f>
        <v>-</v>
      </c>
      <c r="K39" s="10" t="str">
        <f>_xlfn.IFNA(VLOOKUP(C39,Specifics!$A:$I,4,0),"-")</f>
        <v>-</v>
      </c>
      <c r="L39" s="11" t="str">
        <f>_xlfn.IFNA(VLOOKUP(C39,Specifics!$A:$I,5,0),"-")</f>
        <v>-</v>
      </c>
      <c r="M39" s="10" t="str">
        <f>_xlfn.IFNA(VLOOKUP(C39,Specifics!$A:$I,6,0),"-")</f>
        <v>-</v>
      </c>
      <c r="N39" s="11" t="str">
        <f>_xlfn.IFNA(VLOOKUP(C39,Specifics!$A:$I,7,0),"-")</f>
        <v>-</v>
      </c>
      <c r="O39" s="10" t="str">
        <f>_xlfn.IFNA(VLOOKUP(C39,Specifics!$A:$I,8,0),"-")</f>
        <v>-</v>
      </c>
      <c r="P39" s="11" t="str">
        <f>_xlfn.IFNA(VLOOKUP(C39,Specifics!$A:$I,9,0),"-")</f>
        <v>-</v>
      </c>
    </row>
    <row r="40" spans="1:16" x14ac:dyDescent="0.2">
      <c r="A40" s="8">
        <v>32</v>
      </c>
      <c r="B40" s="12"/>
      <c r="C40" s="12"/>
      <c r="D40" s="13"/>
      <c r="E40" s="13"/>
      <c r="F40" s="7" t="str">
        <f t="shared" si="0"/>
        <v>-</v>
      </c>
      <c r="G40" s="7" t="e">
        <f t="shared" si="1"/>
        <v>#VALUE!</v>
      </c>
      <c r="H40" s="9" t="str">
        <f t="shared" si="2"/>
        <v>-</v>
      </c>
      <c r="I40" s="10" t="str">
        <f>_xlfn.IFNA(VLOOKUP(C40,Specifics!$A:$I,2,0),"-")</f>
        <v>-</v>
      </c>
      <c r="J40" s="10" t="str">
        <f>_xlfn.IFNA(VLOOKUP(C40,Specifics!$A:$I,3,0),"-")</f>
        <v>-</v>
      </c>
      <c r="K40" s="10" t="str">
        <f>_xlfn.IFNA(VLOOKUP(C40,Specifics!$A:$I,4,0),"-")</f>
        <v>-</v>
      </c>
      <c r="L40" s="11" t="str">
        <f>_xlfn.IFNA(VLOOKUP(C40,Specifics!$A:$I,5,0),"-")</f>
        <v>-</v>
      </c>
      <c r="M40" s="10" t="str">
        <f>_xlfn.IFNA(VLOOKUP(C40,Specifics!$A:$I,6,0),"-")</f>
        <v>-</v>
      </c>
      <c r="N40" s="11" t="str">
        <f>_xlfn.IFNA(VLOOKUP(C40,Specifics!$A:$I,7,0),"-")</f>
        <v>-</v>
      </c>
      <c r="O40" s="10" t="str">
        <f>_xlfn.IFNA(VLOOKUP(C40,Specifics!$A:$I,8,0),"-")</f>
        <v>-</v>
      </c>
      <c r="P40" s="11" t="str">
        <f>_xlfn.IFNA(VLOOKUP(C40,Specifics!$A:$I,9,0),"-")</f>
        <v>-</v>
      </c>
    </row>
    <row r="41" spans="1:16" x14ac:dyDescent="0.2">
      <c r="A41" s="8">
        <v>33</v>
      </c>
      <c r="B41" s="12"/>
      <c r="C41" s="12"/>
      <c r="D41" s="13"/>
      <c r="E41" s="13"/>
      <c r="F41" s="7" t="str">
        <f t="shared" si="0"/>
        <v>-</v>
      </c>
      <c r="G41" s="7" t="e">
        <f t="shared" si="1"/>
        <v>#VALUE!</v>
      </c>
      <c r="H41" s="9" t="str">
        <f t="shared" si="2"/>
        <v>-</v>
      </c>
      <c r="I41" s="10" t="str">
        <f>_xlfn.IFNA(VLOOKUP(C41,Specifics!$A:$I,2,0),"-")</f>
        <v>-</v>
      </c>
      <c r="J41" s="10" t="str">
        <f>_xlfn.IFNA(VLOOKUP(C41,Specifics!$A:$I,3,0),"-")</f>
        <v>-</v>
      </c>
      <c r="K41" s="10" t="str">
        <f>_xlfn.IFNA(VLOOKUP(C41,Specifics!$A:$I,4,0),"-")</f>
        <v>-</v>
      </c>
      <c r="L41" s="11" t="str">
        <f>_xlfn.IFNA(VLOOKUP(C41,Specifics!$A:$I,5,0),"-")</f>
        <v>-</v>
      </c>
      <c r="M41" s="10" t="str">
        <f>_xlfn.IFNA(VLOOKUP(C41,Specifics!$A:$I,6,0),"-")</f>
        <v>-</v>
      </c>
      <c r="N41" s="11" t="str">
        <f>_xlfn.IFNA(VLOOKUP(C41,Specifics!$A:$I,7,0),"-")</f>
        <v>-</v>
      </c>
      <c r="O41" s="10" t="str">
        <f>_xlfn.IFNA(VLOOKUP(C41,Specifics!$A:$I,8,0),"-")</f>
        <v>-</v>
      </c>
      <c r="P41" s="11" t="str">
        <f>_xlfn.IFNA(VLOOKUP(C41,Specifics!$A:$I,9,0),"-")</f>
        <v>-</v>
      </c>
    </row>
    <row r="42" spans="1:16" x14ac:dyDescent="0.2">
      <c r="A42" s="8">
        <v>34</v>
      </c>
      <c r="B42" s="12"/>
      <c r="C42" s="12"/>
      <c r="D42" s="13"/>
      <c r="E42" s="13"/>
      <c r="F42" s="7" t="str">
        <f t="shared" si="0"/>
        <v>-</v>
      </c>
      <c r="G42" s="7" t="e">
        <f t="shared" si="1"/>
        <v>#VALUE!</v>
      </c>
      <c r="H42" s="9" t="str">
        <f t="shared" si="2"/>
        <v>-</v>
      </c>
      <c r="I42" s="10" t="str">
        <f>_xlfn.IFNA(VLOOKUP(C42,Specifics!$A:$I,2,0),"-")</f>
        <v>-</v>
      </c>
      <c r="J42" s="10" t="str">
        <f>_xlfn.IFNA(VLOOKUP(C42,Specifics!$A:$I,3,0),"-")</f>
        <v>-</v>
      </c>
      <c r="K42" s="10" t="str">
        <f>_xlfn.IFNA(VLOOKUP(C42,Specifics!$A:$I,4,0),"-")</f>
        <v>-</v>
      </c>
      <c r="L42" s="11" t="str">
        <f>_xlfn.IFNA(VLOOKUP(C42,Specifics!$A:$I,5,0),"-")</f>
        <v>-</v>
      </c>
      <c r="M42" s="10" t="str">
        <f>_xlfn.IFNA(VLOOKUP(C42,Specifics!$A:$I,6,0),"-")</f>
        <v>-</v>
      </c>
      <c r="N42" s="11" t="str">
        <f>_xlfn.IFNA(VLOOKUP(C42,Specifics!$A:$I,7,0),"-")</f>
        <v>-</v>
      </c>
      <c r="O42" s="10" t="str">
        <f>_xlfn.IFNA(VLOOKUP(C42,Specifics!$A:$I,8,0),"-")</f>
        <v>-</v>
      </c>
      <c r="P42" s="11" t="str">
        <f>_xlfn.IFNA(VLOOKUP(C42,Specifics!$A:$I,9,0),"-")</f>
        <v>-</v>
      </c>
    </row>
    <row r="43" spans="1:16" x14ac:dyDescent="0.2">
      <c r="A43" s="8">
        <v>35</v>
      </c>
      <c r="B43" s="12"/>
      <c r="C43" s="12"/>
      <c r="D43" s="13"/>
      <c r="E43" s="13"/>
      <c r="F43" s="7" t="str">
        <f t="shared" si="0"/>
        <v>-</v>
      </c>
      <c r="G43" s="7" t="e">
        <f t="shared" si="1"/>
        <v>#VALUE!</v>
      </c>
      <c r="H43" s="9" t="str">
        <f t="shared" si="2"/>
        <v>-</v>
      </c>
      <c r="I43" s="10" t="str">
        <f>_xlfn.IFNA(VLOOKUP(C43,Specifics!$A:$I,2,0),"-")</f>
        <v>-</v>
      </c>
      <c r="J43" s="10" t="str">
        <f>_xlfn.IFNA(VLOOKUP(C43,Specifics!$A:$I,3,0),"-")</f>
        <v>-</v>
      </c>
      <c r="K43" s="10" t="str">
        <f>_xlfn.IFNA(VLOOKUP(C43,Specifics!$A:$I,4,0),"-")</f>
        <v>-</v>
      </c>
      <c r="L43" s="11" t="str">
        <f>_xlfn.IFNA(VLOOKUP(C43,Specifics!$A:$I,5,0),"-")</f>
        <v>-</v>
      </c>
      <c r="M43" s="10" t="str">
        <f>_xlfn.IFNA(VLOOKUP(C43,Specifics!$A:$I,6,0),"-")</f>
        <v>-</v>
      </c>
      <c r="N43" s="11" t="str">
        <f>_xlfn.IFNA(VLOOKUP(C43,Specifics!$A:$I,7,0),"-")</f>
        <v>-</v>
      </c>
      <c r="O43" s="10" t="str">
        <f>_xlfn.IFNA(VLOOKUP(C43,Specifics!$A:$I,8,0),"-")</f>
        <v>-</v>
      </c>
      <c r="P43" s="11" t="str">
        <f>_xlfn.IFNA(VLOOKUP(C43,Specifics!$A:$I,9,0),"-")</f>
        <v>-</v>
      </c>
    </row>
    <row r="44" spans="1:16" x14ac:dyDescent="0.2">
      <c r="A44" s="8">
        <v>36</v>
      </c>
      <c r="B44" s="12"/>
      <c r="C44" s="12"/>
      <c r="D44" s="13"/>
      <c r="E44" s="13"/>
      <c r="F44" s="7" t="str">
        <f t="shared" si="0"/>
        <v>-</v>
      </c>
      <c r="G44" s="7" t="e">
        <f t="shared" si="1"/>
        <v>#VALUE!</v>
      </c>
      <c r="H44" s="9" t="str">
        <f t="shared" si="2"/>
        <v>-</v>
      </c>
      <c r="I44" s="10" t="str">
        <f>_xlfn.IFNA(VLOOKUP(C44,Specifics!$A:$I,2,0),"-")</f>
        <v>-</v>
      </c>
      <c r="J44" s="10" t="str">
        <f>_xlfn.IFNA(VLOOKUP(C44,Specifics!$A:$I,3,0),"-")</f>
        <v>-</v>
      </c>
      <c r="K44" s="10" t="str">
        <f>_xlfn.IFNA(VLOOKUP(C44,Specifics!$A:$I,4,0),"-")</f>
        <v>-</v>
      </c>
      <c r="L44" s="11" t="str">
        <f>_xlfn.IFNA(VLOOKUP(C44,Specifics!$A:$I,5,0),"-")</f>
        <v>-</v>
      </c>
      <c r="M44" s="10" t="str">
        <f>_xlfn.IFNA(VLOOKUP(C44,Specifics!$A:$I,6,0),"-")</f>
        <v>-</v>
      </c>
      <c r="N44" s="11" t="str">
        <f>_xlfn.IFNA(VLOOKUP(C44,Specifics!$A:$I,7,0),"-")</f>
        <v>-</v>
      </c>
      <c r="O44" s="10" t="str">
        <f>_xlfn.IFNA(VLOOKUP(C44,Specifics!$A:$I,8,0),"-")</f>
        <v>-</v>
      </c>
      <c r="P44" s="11" t="str">
        <f>_xlfn.IFNA(VLOOKUP(C44,Specifics!$A:$I,9,0),"-")</f>
        <v>-</v>
      </c>
    </row>
    <row r="45" spans="1:16" x14ac:dyDescent="0.2">
      <c r="A45" s="8">
        <v>37</v>
      </c>
      <c r="B45" s="12"/>
      <c r="C45" s="12"/>
      <c r="D45" s="13"/>
      <c r="E45" s="13"/>
      <c r="F45" s="7" t="str">
        <f t="shared" si="0"/>
        <v>-</v>
      </c>
      <c r="G45" s="7" t="e">
        <f t="shared" si="1"/>
        <v>#VALUE!</v>
      </c>
      <c r="H45" s="9" t="str">
        <f t="shared" si="2"/>
        <v>-</v>
      </c>
      <c r="I45" s="10" t="str">
        <f>_xlfn.IFNA(VLOOKUP(C45,Specifics!$A:$I,2,0),"-")</f>
        <v>-</v>
      </c>
      <c r="J45" s="10" t="str">
        <f>_xlfn.IFNA(VLOOKUP(C45,Specifics!$A:$I,3,0),"-")</f>
        <v>-</v>
      </c>
      <c r="K45" s="10" t="str">
        <f>_xlfn.IFNA(VLOOKUP(C45,Specifics!$A:$I,4,0),"-")</f>
        <v>-</v>
      </c>
      <c r="L45" s="11" t="str">
        <f>_xlfn.IFNA(VLOOKUP(C45,Specifics!$A:$I,5,0),"-")</f>
        <v>-</v>
      </c>
      <c r="M45" s="10" t="str">
        <f>_xlfn.IFNA(VLOOKUP(C45,Specifics!$A:$I,6,0),"-")</f>
        <v>-</v>
      </c>
      <c r="N45" s="11" t="str">
        <f>_xlfn.IFNA(VLOOKUP(C45,Specifics!$A:$I,7,0),"-")</f>
        <v>-</v>
      </c>
      <c r="O45" s="10" t="str">
        <f>_xlfn.IFNA(VLOOKUP(C45,Specifics!$A:$I,8,0),"-")</f>
        <v>-</v>
      </c>
      <c r="P45" s="11" t="str">
        <f>_xlfn.IFNA(VLOOKUP(C45,Specifics!$A:$I,9,0),"-")</f>
        <v>-</v>
      </c>
    </row>
    <row r="46" spans="1:16" x14ac:dyDescent="0.2">
      <c r="A46" s="8">
        <v>38</v>
      </c>
      <c r="B46" s="12"/>
      <c r="C46" s="12"/>
      <c r="D46" s="13"/>
      <c r="E46" s="13"/>
      <c r="F46" s="7" t="str">
        <f t="shared" si="0"/>
        <v>-</v>
      </c>
      <c r="G46" s="7" t="e">
        <f t="shared" si="1"/>
        <v>#VALUE!</v>
      </c>
      <c r="H46" s="9" t="str">
        <f t="shared" si="2"/>
        <v>-</v>
      </c>
      <c r="I46" s="10" t="str">
        <f>_xlfn.IFNA(VLOOKUP(C46,Specifics!$A:$I,2,0),"-")</f>
        <v>-</v>
      </c>
      <c r="J46" s="10" t="str">
        <f>_xlfn.IFNA(VLOOKUP(C46,Specifics!$A:$I,3,0),"-")</f>
        <v>-</v>
      </c>
      <c r="K46" s="10" t="str">
        <f>_xlfn.IFNA(VLOOKUP(C46,Specifics!$A:$I,4,0),"-")</f>
        <v>-</v>
      </c>
      <c r="L46" s="11" t="str">
        <f>_xlfn.IFNA(VLOOKUP(C46,Specifics!$A:$I,5,0),"-")</f>
        <v>-</v>
      </c>
      <c r="M46" s="10" t="str">
        <f>_xlfn.IFNA(VLOOKUP(C46,Specifics!$A:$I,6,0),"-")</f>
        <v>-</v>
      </c>
      <c r="N46" s="11" t="str">
        <f>_xlfn.IFNA(VLOOKUP(C46,Specifics!$A:$I,7,0),"-")</f>
        <v>-</v>
      </c>
      <c r="O46" s="10" t="str">
        <f>_xlfn.IFNA(VLOOKUP(C46,Specifics!$A:$I,8,0),"-")</f>
        <v>-</v>
      </c>
      <c r="P46" s="11" t="str">
        <f>_xlfn.IFNA(VLOOKUP(C46,Specifics!$A:$I,9,0),"-")</f>
        <v>-</v>
      </c>
    </row>
    <row r="47" spans="1:16" x14ac:dyDescent="0.2">
      <c r="A47" s="8">
        <v>39</v>
      </c>
      <c r="B47" s="12"/>
      <c r="C47" s="12"/>
      <c r="D47" s="13"/>
      <c r="E47" s="13"/>
      <c r="F47" s="7" t="str">
        <f t="shared" si="0"/>
        <v>-</v>
      </c>
      <c r="G47" s="7" t="e">
        <f t="shared" si="1"/>
        <v>#VALUE!</v>
      </c>
      <c r="H47" s="9" t="str">
        <f t="shared" si="2"/>
        <v>-</v>
      </c>
      <c r="I47" s="10" t="str">
        <f>_xlfn.IFNA(VLOOKUP(C47,Specifics!$A:$I,2,0),"-")</f>
        <v>-</v>
      </c>
      <c r="J47" s="10" t="str">
        <f>_xlfn.IFNA(VLOOKUP(C47,Specifics!$A:$I,3,0),"-")</f>
        <v>-</v>
      </c>
      <c r="K47" s="10" t="str">
        <f>_xlfn.IFNA(VLOOKUP(C47,Specifics!$A:$I,4,0),"-")</f>
        <v>-</v>
      </c>
      <c r="L47" s="11" t="str">
        <f>_xlfn.IFNA(VLOOKUP(C47,Specifics!$A:$I,5,0),"-")</f>
        <v>-</v>
      </c>
      <c r="M47" s="10" t="str">
        <f>_xlfn.IFNA(VLOOKUP(C47,Specifics!$A:$I,6,0),"-")</f>
        <v>-</v>
      </c>
      <c r="N47" s="11" t="str">
        <f>_xlfn.IFNA(VLOOKUP(C47,Specifics!$A:$I,7,0),"-")</f>
        <v>-</v>
      </c>
      <c r="O47" s="10" t="str">
        <f>_xlfn.IFNA(VLOOKUP(C47,Specifics!$A:$I,8,0),"-")</f>
        <v>-</v>
      </c>
      <c r="P47" s="11" t="str">
        <f>_xlfn.IFNA(VLOOKUP(C47,Specifics!$A:$I,9,0),"-")</f>
        <v>-</v>
      </c>
    </row>
    <row r="48" spans="1:16" x14ac:dyDescent="0.2">
      <c r="A48" s="8">
        <v>40</v>
      </c>
      <c r="B48" s="12"/>
      <c r="C48" s="12"/>
      <c r="D48" s="13"/>
      <c r="E48" s="13"/>
      <c r="F48" s="7" t="str">
        <f t="shared" si="0"/>
        <v>-</v>
      </c>
      <c r="G48" s="7" t="e">
        <f t="shared" si="1"/>
        <v>#VALUE!</v>
      </c>
      <c r="H48" s="9" t="str">
        <f t="shared" si="2"/>
        <v>-</v>
      </c>
      <c r="I48" s="10" t="str">
        <f>_xlfn.IFNA(VLOOKUP(C48,Specifics!$A:$I,2,0),"-")</f>
        <v>-</v>
      </c>
      <c r="J48" s="10" t="str">
        <f>_xlfn.IFNA(VLOOKUP(C48,Specifics!$A:$I,3,0),"-")</f>
        <v>-</v>
      </c>
      <c r="K48" s="10" t="str">
        <f>_xlfn.IFNA(VLOOKUP(C48,Specifics!$A:$I,4,0),"-")</f>
        <v>-</v>
      </c>
      <c r="L48" s="11" t="str">
        <f>_xlfn.IFNA(VLOOKUP(C48,Specifics!$A:$I,5,0),"-")</f>
        <v>-</v>
      </c>
      <c r="M48" s="10" t="str">
        <f>_xlfn.IFNA(VLOOKUP(C48,Specifics!$A:$I,6,0),"-")</f>
        <v>-</v>
      </c>
      <c r="N48" s="11" t="str">
        <f>_xlfn.IFNA(VLOOKUP(C48,Specifics!$A:$I,7,0),"-")</f>
        <v>-</v>
      </c>
      <c r="O48" s="10" t="str">
        <f>_xlfn.IFNA(VLOOKUP(C48,Specifics!$A:$I,8,0),"-")</f>
        <v>-</v>
      </c>
      <c r="P48" s="11" t="str">
        <f>_xlfn.IFNA(VLOOKUP(C48,Specifics!$A:$I,9,0),"-")</f>
        <v>-</v>
      </c>
    </row>
    <row r="49" spans="1:16" x14ac:dyDescent="0.2">
      <c r="A49" s="8">
        <v>41</v>
      </c>
      <c r="B49" s="12"/>
      <c r="C49" s="12"/>
      <c r="D49" s="13"/>
      <c r="E49" s="13"/>
      <c r="F49" s="7" t="str">
        <f t="shared" si="0"/>
        <v>-</v>
      </c>
      <c r="G49" s="7" t="e">
        <f t="shared" si="1"/>
        <v>#VALUE!</v>
      </c>
      <c r="H49" s="9" t="str">
        <f t="shared" si="2"/>
        <v>-</v>
      </c>
      <c r="I49" s="10" t="str">
        <f>_xlfn.IFNA(VLOOKUP(C49,Specifics!$A:$I,2,0),"-")</f>
        <v>-</v>
      </c>
      <c r="J49" s="10" t="str">
        <f>_xlfn.IFNA(VLOOKUP(C49,Specifics!$A:$I,3,0),"-")</f>
        <v>-</v>
      </c>
      <c r="K49" s="10" t="str">
        <f>_xlfn.IFNA(VLOOKUP(C49,Specifics!$A:$I,4,0),"-")</f>
        <v>-</v>
      </c>
      <c r="L49" s="11" t="str">
        <f>_xlfn.IFNA(VLOOKUP(C49,Specifics!$A:$I,5,0),"-")</f>
        <v>-</v>
      </c>
      <c r="M49" s="10" t="str">
        <f>_xlfn.IFNA(VLOOKUP(C49,Specifics!$A:$I,6,0),"-")</f>
        <v>-</v>
      </c>
      <c r="N49" s="11" t="str">
        <f>_xlfn.IFNA(VLOOKUP(C49,Specifics!$A:$I,7,0),"-")</f>
        <v>-</v>
      </c>
      <c r="O49" s="10" t="str">
        <f>_xlfn.IFNA(VLOOKUP(C49,Specifics!$A:$I,8,0),"-")</f>
        <v>-</v>
      </c>
      <c r="P49" s="11" t="str">
        <f>_xlfn.IFNA(VLOOKUP(C49,Specifics!$A:$I,9,0),"-")</f>
        <v>-</v>
      </c>
    </row>
    <row r="50" spans="1:16" x14ac:dyDescent="0.2">
      <c r="A50" s="8">
        <v>42</v>
      </c>
      <c r="B50" s="12"/>
      <c r="C50" s="12"/>
      <c r="D50" s="13"/>
      <c r="E50" s="13"/>
      <c r="F50" s="7" t="str">
        <f t="shared" si="0"/>
        <v>-</v>
      </c>
      <c r="G50" s="7" t="e">
        <f t="shared" si="1"/>
        <v>#VALUE!</v>
      </c>
      <c r="H50" s="9" t="str">
        <f t="shared" si="2"/>
        <v>-</v>
      </c>
      <c r="I50" s="10" t="str">
        <f>_xlfn.IFNA(VLOOKUP(C50,Specifics!$A:$I,2,0),"-")</f>
        <v>-</v>
      </c>
      <c r="J50" s="10" t="str">
        <f>_xlfn.IFNA(VLOOKUP(C50,Specifics!$A:$I,3,0),"-")</f>
        <v>-</v>
      </c>
      <c r="K50" s="10" t="str">
        <f>_xlfn.IFNA(VLOOKUP(C50,Specifics!$A:$I,4,0),"-")</f>
        <v>-</v>
      </c>
      <c r="L50" s="11" t="str">
        <f>_xlfn.IFNA(VLOOKUP(C50,Specifics!$A:$I,5,0),"-")</f>
        <v>-</v>
      </c>
      <c r="M50" s="10" t="str">
        <f>_xlfn.IFNA(VLOOKUP(C50,Specifics!$A:$I,6,0),"-")</f>
        <v>-</v>
      </c>
      <c r="N50" s="11" t="str">
        <f>_xlfn.IFNA(VLOOKUP(C50,Specifics!$A:$I,7,0),"-")</f>
        <v>-</v>
      </c>
      <c r="O50" s="10" t="str">
        <f>_xlfn.IFNA(VLOOKUP(C50,Specifics!$A:$I,8,0),"-")</f>
        <v>-</v>
      </c>
      <c r="P50" s="11" t="str">
        <f>_xlfn.IFNA(VLOOKUP(C50,Specifics!$A:$I,9,0),"-")</f>
        <v>-</v>
      </c>
    </row>
    <row r="51" spans="1:16" x14ac:dyDescent="0.2">
      <c r="A51" s="8">
        <v>43</v>
      </c>
      <c r="B51" s="12"/>
      <c r="C51" s="12"/>
      <c r="D51" s="13"/>
      <c r="E51" s="13"/>
      <c r="F51" s="7" t="str">
        <f t="shared" si="0"/>
        <v>-</v>
      </c>
      <c r="G51" s="7" t="e">
        <f t="shared" si="1"/>
        <v>#VALUE!</v>
      </c>
      <c r="H51" s="9" t="str">
        <f t="shared" si="2"/>
        <v>-</v>
      </c>
      <c r="I51" s="10" t="str">
        <f>_xlfn.IFNA(VLOOKUP(C51,Specifics!$A:$I,2,0),"-")</f>
        <v>-</v>
      </c>
      <c r="J51" s="10" t="str">
        <f>_xlfn.IFNA(VLOOKUP(C51,Specifics!$A:$I,3,0),"-")</f>
        <v>-</v>
      </c>
      <c r="K51" s="10" t="str">
        <f>_xlfn.IFNA(VLOOKUP(C51,Specifics!$A:$I,4,0),"-")</f>
        <v>-</v>
      </c>
      <c r="L51" s="11" t="str">
        <f>_xlfn.IFNA(VLOOKUP(C51,Specifics!$A:$I,5,0),"-")</f>
        <v>-</v>
      </c>
      <c r="M51" s="10" t="str">
        <f>_xlfn.IFNA(VLOOKUP(C51,Specifics!$A:$I,6,0),"-")</f>
        <v>-</v>
      </c>
      <c r="N51" s="11" t="str">
        <f>_xlfn.IFNA(VLOOKUP(C51,Specifics!$A:$I,7,0),"-")</f>
        <v>-</v>
      </c>
      <c r="O51" s="10" t="str">
        <f>_xlfn.IFNA(VLOOKUP(C51,Specifics!$A:$I,8,0),"-")</f>
        <v>-</v>
      </c>
      <c r="P51" s="11" t="str">
        <f>_xlfn.IFNA(VLOOKUP(C51,Specifics!$A:$I,9,0),"-")</f>
        <v>-</v>
      </c>
    </row>
    <row r="52" spans="1:16" x14ac:dyDescent="0.2">
      <c r="A52" s="8">
        <v>44</v>
      </c>
      <c r="B52" s="12"/>
      <c r="C52" s="12"/>
      <c r="D52" s="13"/>
      <c r="E52" s="13"/>
      <c r="F52" s="7" t="str">
        <f t="shared" si="0"/>
        <v>-</v>
      </c>
      <c r="G52" s="7" t="e">
        <f t="shared" si="1"/>
        <v>#VALUE!</v>
      </c>
      <c r="H52" s="9" t="str">
        <f t="shared" si="2"/>
        <v>-</v>
      </c>
      <c r="I52" s="10" t="str">
        <f>_xlfn.IFNA(VLOOKUP(C52,Specifics!$A:$I,2,0),"-")</f>
        <v>-</v>
      </c>
      <c r="J52" s="10" t="str">
        <f>_xlfn.IFNA(VLOOKUP(C52,Specifics!$A:$I,3,0),"-")</f>
        <v>-</v>
      </c>
      <c r="K52" s="10" t="str">
        <f>_xlfn.IFNA(VLOOKUP(C52,Specifics!$A:$I,4,0),"-")</f>
        <v>-</v>
      </c>
      <c r="L52" s="11" t="str">
        <f>_xlfn.IFNA(VLOOKUP(C52,Specifics!$A:$I,5,0),"-")</f>
        <v>-</v>
      </c>
      <c r="M52" s="10" t="str">
        <f>_xlfn.IFNA(VLOOKUP(C52,Specifics!$A:$I,6,0),"-")</f>
        <v>-</v>
      </c>
      <c r="N52" s="11" t="str">
        <f>_xlfn.IFNA(VLOOKUP(C52,Specifics!$A:$I,7,0),"-")</f>
        <v>-</v>
      </c>
      <c r="O52" s="10" t="str">
        <f>_xlfn.IFNA(VLOOKUP(C52,Specifics!$A:$I,8,0),"-")</f>
        <v>-</v>
      </c>
      <c r="P52" s="11" t="str">
        <f>_xlfn.IFNA(VLOOKUP(C52,Specifics!$A:$I,9,0),"-")</f>
        <v>-</v>
      </c>
    </row>
    <row r="53" spans="1:16" x14ac:dyDescent="0.2">
      <c r="A53" s="8">
        <v>45</v>
      </c>
      <c r="B53" s="12"/>
      <c r="C53" s="12"/>
      <c r="D53" s="13"/>
      <c r="E53" s="13"/>
      <c r="F53" s="7" t="str">
        <f t="shared" si="0"/>
        <v>-</v>
      </c>
      <c r="G53" s="7" t="e">
        <f t="shared" si="1"/>
        <v>#VALUE!</v>
      </c>
      <c r="H53" s="9" t="str">
        <f t="shared" si="2"/>
        <v>-</v>
      </c>
      <c r="I53" s="10" t="str">
        <f>_xlfn.IFNA(VLOOKUP(C53,Specifics!$A:$I,2,0),"-")</f>
        <v>-</v>
      </c>
      <c r="J53" s="10" t="str">
        <f>_xlfn.IFNA(VLOOKUP(C53,Specifics!$A:$I,3,0),"-")</f>
        <v>-</v>
      </c>
      <c r="K53" s="10" t="str">
        <f>_xlfn.IFNA(VLOOKUP(C53,Specifics!$A:$I,4,0),"-")</f>
        <v>-</v>
      </c>
      <c r="L53" s="11" t="str">
        <f>_xlfn.IFNA(VLOOKUP(C53,Specifics!$A:$I,5,0),"-")</f>
        <v>-</v>
      </c>
      <c r="M53" s="10" t="str">
        <f>_xlfn.IFNA(VLOOKUP(C53,Specifics!$A:$I,6,0),"-")</f>
        <v>-</v>
      </c>
      <c r="N53" s="11" t="str">
        <f>_xlfn.IFNA(VLOOKUP(C53,Specifics!$A:$I,7,0),"-")</f>
        <v>-</v>
      </c>
      <c r="O53" s="10" t="str">
        <f>_xlfn.IFNA(VLOOKUP(C53,Specifics!$A:$I,8,0),"-")</f>
        <v>-</v>
      </c>
      <c r="P53" s="11" t="str">
        <f>_xlfn.IFNA(VLOOKUP(C53,Specifics!$A:$I,9,0),"-")</f>
        <v>-</v>
      </c>
    </row>
    <row r="54" spans="1:16" x14ac:dyDescent="0.2">
      <c r="A54" s="8">
        <v>46</v>
      </c>
      <c r="B54" s="12"/>
      <c r="C54" s="12"/>
      <c r="D54" s="13"/>
      <c r="E54" s="13"/>
      <c r="F54" s="7" t="str">
        <f t="shared" si="0"/>
        <v>-</v>
      </c>
      <c r="G54" s="7" t="e">
        <f t="shared" si="1"/>
        <v>#VALUE!</v>
      </c>
      <c r="H54" s="9" t="str">
        <f t="shared" si="2"/>
        <v>-</v>
      </c>
      <c r="I54" s="10" t="str">
        <f>_xlfn.IFNA(VLOOKUP(C54,Specifics!$A:$I,2,0),"-")</f>
        <v>-</v>
      </c>
      <c r="J54" s="10" t="str">
        <f>_xlfn.IFNA(VLOOKUP(C54,Specifics!$A:$I,3,0),"-")</f>
        <v>-</v>
      </c>
      <c r="K54" s="10" t="str">
        <f>_xlfn.IFNA(VLOOKUP(C54,Specifics!$A:$I,4,0),"-")</f>
        <v>-</v>
      </c>
      <c r="L54" s="11" t="str">
        <f>_xlfn.IFNA(VLOOKUP(C54,Specifics!$A:$I,5,0),"-")</f>
        <v>-</v>
      </c>
      <c r="M54" s="10" t="str">
        <f>_xlfn.IFNA(VLOOKUP(C54,Specifics!$A:$I,6,0),"-")</f>
        <v>-</v>
      </c>
      <c r="N54" s="11" t="str">
        <f>_xlfn.IFNA(VLOOKUP(C54,Specifics!$A:$I,7,0),"-")</f>
        <v>-</v>
      </c>
      <c r="O54" s="10" t="str">
        <f>_xlfn.IFNA(VLOOKUP(C54,Specifics!$A:$I,8,0),"-")</f>
        <v>-</v>
      </c>
      <c r="P54" s="11" t="str">
        <f>_xlfn.IFNA(VLOOKUP(C54,Specifics!$A:$I,9,0),"-")</f>
        <v>-</v>
      </c>
    </row>
    <row r="55" spans="1:16" x14ac:dyDescent="0.2">
      <c r="A55" s="8">
        <v>47</v>
      </c>
      <c r="B55" s="12"/>
      <c r="C55" s="12"/>
      <c r="D55" s="13"/>
      <c r="E55" s="13"/>
      <c r="F55" s="7" t="str">
        <f t="shared" si="0"/>
        <v>-</v>
      </c>
      <c r="G55" s="7" t="e">
        <f t="shared" si="1"/>
        <v>#VALUE!</v>
      </c>
      <c r="H55" s="9" t="str">
        <f t="shared" si="2"/>
        <v>-</v>
      </c>
      <c r="I55" s="10" t="str">
        <f>_xlfn.IFNA(VLOOKUP(C55,Specifics!$A:$I,2,0),"-")</f>
        <v>-</v>
      </c>
      <c r="J55" s="10" t="str">
        <f>_xlfn.IFNA(VLOOKUP(C55,Specifics!$A:$I,3,0),"-")</f>
        <v>-</v>
      </c>
      <c r="K55" s="10" t="str">
        <f>_xlfn.IFNA(VLOOKUP(C55,Specifics!$A:$I,4,0),"-")</f>
        <v>-</v>
      </c>
      <c r="L55" s="11" t="str">
        <f>_xlfn.IFNA(VLOOKUP(C55,Specifics!$A:$I,5,0),"-")</f>
        <v>-</v>
      </c>
      <c r="M55" s="10" t="str">
        <f>_xlfn.IFNA(VLOOKUP(C55,Specifics!$A:$I,6,0),"-")</f>
        <v>-</v>
      </c>
      <c r="N55" s="11" t="str">
        <f>_xlfn.IFNA(VLOOKUP(C55,Specifics!$A:$I,7,0),"-")</f>
        <v>-</v>
      </c>
      <c r="O55" s="10" t="str">
        <f>_xlfn.IFNA(VLOOKUP(C55,Specifics!$A:$I,8,0),"-")</f>
        <v>-</v>
      </c>
      <c r="P55" s="11" t="str">
        <f>_xlfn.IFNA(VLOOKUP(C55,Specifics!$A:$I,9,0),"-")</f>
        <v>-</v>
      </c>
    </row>
    <row r="56" spans="1:16" x14ac:dyDescent="0.2">
      <c r="A56" s="8">
        <v>48</v>
      </c>
      <c r="B56" s="12"/>
      <c r="C56" s="12"/>
      <c r="D56" s="13"/>
      <c r="E56" s="13"/>
      <c r="F56" s="7" t="str">
        <f t="shared" si="0"/>
        <v>-</v>
      </c>
      <c r="G56" s="7" t="e">
        <f t="shared" si="1"/>
        <v>#VALUE!</v>
      </c>
      <c r="H56" s="9" t="str">
        <f t="shared" si="2"/>
        <v>-</v>
      </c>
      <c r="I56" s="10" t="str">
        <f>_xlfn.IFNA(VLOOKUP(C56,Specifics!$A:$I,2,0),"-")</f>
        <v>-</v>
      </c>
      <c r="J56" s="10" t="str">
        <f>_xlfn.IFNA(VLOOKUP(C56,Specifics!$A:$I,3,0),"-")</f>
        <v>-</v>
      </c>
      <c r="K56" s="10" t="str">
        <f>_xlfn.IFNA(VLOOKUP(C56,Specifics!$A:$I,4,0),"-")</f>
        <v>-</v>
      </c>
      <c r="L56" s="11" t="str">
        <f>_xlfn.IFNA(VLOOKUP(C56,Specifics!$A:$I,5,0),"-")</f>
        <v>-</v>
      </c>
      <c r="M56" s="10" t="str">
        <f>_xlfn.IFNA(VLOOKUP(C56,Specifics!$A:$I,6,0),"-")</f>
        <v>-</v>
      </c>
      <c r="N56" s="11" t="str">
        <f>_xlfn.IFNA(VLOOKUP(C56,Specifics!$A:$I,7,0),"-")</f>
        <v>-</v>
      </c>
      <c r="O56" s="10" t="str">
        <f>_xlfn.IFNA(VLOOKUP(C56,Specifics!$A:$I,8,0),"-")</f>
        <v>-</v>
      </c>
      <c r="P56" s="11" t="str">
        <f>_xlfn.IFNA(VLOOKUP(C56,Specifics!$A:$I,9,0),"-")</f>
        <v>-</v>
      </c>
    </row>
    <row r="57" spans="1:16" x14ac:dyDescent="0.2">
      <c r="A57" s="8">
        <v>49</v>
      </c>
      <c r="B57" s="12"/>
      <c r="C57" s="12"/>
      <c r="D57" s="13"/>
      <c r="E57" s="13"/>
      <c r="F57" s="7" t="str">
        <f t="shared" si="0"/>
        <v>-</v>
      </c>
      <c r="G57" s="7" t="e">
        <f t="shared" si="1"/>
        <v>#VALUE!</v>
      </c>
      <c r="H57" s="9" t="str">
        <f t="shared" si="2"/>
        <v>-</v>
      </c>
      <c r="I57" s="10" t="str">
        <f>_xlfn.IFNA(VLOOKUP(C57,Specifics!$A:$I,2,0),"-")</f>
        <v>-</v>
      </c>
      <c r="J57" s="10" t="str">
        <f>_xlfn.IFNA(VLOOKUP(C57,Specifics!$A:$I,3,0),"-")</f>
        <v>-</v>
      </c>
      <c r="K57" s="10" t="str">
        <f>_xlfn.IFNA(VLOOKUP(C57,Specifics!$A:$I,4,0),"-")</f>
        <v>-</v>
      </c>
      <c r="L57" s="11" t="str">
        <f>_xlfn.IFNA(VLOOKUP(C57,Specifics!$A:$I,5,0),"-")</f>
        <v>-</v>
      </c>
      <c r="M57" s="10" t="str">
        <f>_xlfn.IFNA(VLOOKUP(C57,Specifics!$A:$I,6,0),"-")</f>
        <v>-</v>
      </c>
      <c r="N57" s="11" t="str">
        <f>_xlfn.IFNA(VLOOKUP(C57,Specifics!$A:$I,7,0),"-")</f>
        <v>-</v>
      </c>
      <c r="O57" s="10" t="str">
        <f>_xlfn.IFNA(VLOOKUP(C57,Specifics!$A:$I,8,0),"-")</f>
        <v>-</v>
      </c>
      <c r="P57" s="11" t="str">
        <f>_xlfn.IFNA(VLOOKUP(C57,Specifics!$A:$I,9,0),"-")</f>
        <v>-</v>
      </c>
    </row>
    <row r="58" spans="1:16" x14ac:dyDescent="0.2">
      <c r="A58" s="8">
        <v>50</v>
      </c>
      <c r="B58" s="12"/>
      <c r="C58" s="12"/>
      <c r="D58" s="13"/>
      <c r="E58" s="13"/>
      <c r="F58" s="7" t="str">
        <f t="shared" si="0"/>
        <v>-</v>
      </c>
      <c r="G58" s="7" t="e">
        <f t="shared" si="1"/>
        <v>#VALUE!</v>
      </c>
      <c r="H58" s="9" t="str">
        <f t="shared" si="2"/>
        <v>-</v>
      </c>
      <c r="I58" s="10" t="str">
        <f>_xlfn.IFNA(VLOOKUP(C58,Specifics!$A:$I,2,0),"-")</f>
        <v>-</v>
      </c>
      <c r="J58" s="10" t="str">
        <f>_xlfn.IFNA(VLOOKUP(C58,Specifics!$A:$I,3,0),"-")</f>
        <v>-</v>
      </c>
      <c r="K58" s="10" t="str">
        <f>_xlfn.IFNA(VLOOKUP(C58,Specifics!$A:$I,4,0),"-")</f>
        <v>-</v>
      </c>
      <c r="L58" s="11" t="str">
        <f>_xlfn.IFNA(VLOOKUP(C58,Specifics!$A:$I,5,0),"-")</f>
        <v>-</v>
      </c>
      <c r="M58" s="10" t="str">
        <f>_xlfn.IFNA(VLOOKUP(C58,Specifics!$A:$I,6,0),"-")</f>
        <v>-</v>
      </c>
      <c r="N58" s="11" t="str">
        <f>_xlfn.IFNA(VLOOKUP(C58,Specifics!$A:$I,7,0),"-")</f>
        <v>-</v>
      </c>
      <c r="O58" s="10" t="str">
        <f>_xlfn.IFNA(VLOOKUP(C58,Specifics!$A:$I,8,0),"-")</f>
        <v>-</v>
      </c>
      <c r="P58" s="11" t="str">
        <f>_xlfn.IFNA(VLOOKUP(C58,Specifics!$A:$I,9,0),"-")</f>
        <v>-</v>
      </c>
    </row>
    <row r="59" spans="1:16" x14ac:dyDescent="0.2">
      <c r="A59" s="8">
        <v>51</v>
      </c>
      <c r="B59" s="12"/>
      <c r="C59" s="12"/>
      <c r="D59" s="13"/>
      <c r="E59" s="13"/>
      <c r="F59" s="7" t="str">
        <f t="shared" si="0"/>
        <v>-</v>
      </c>
      <c r="G59" s="7" t="e">
        <f t="shared" si="1"/>
        <v>#VALUE!</v>
      </c>
      <c r="H59" s="9" t="str">
        <f t="shared" si="2"/>
        <v>-</v>
      </c>
      <c r="I59" s="10" t="str">
        <f>_xlfn.IFNA(VLOOKUP(C59,Specifics!$A:$I,2,0),"-")</f>
        <v>-</v>
      </c>
      <c r="J59" s="10" t="str">
        <f>_xlfn.IFNA(VLOOKUP(C59,Specifics!$A:$I,3,0),"-")</f>
        <v>-</v>
      </c>
      <c r="K59" s="10" t="str">
        <f>_xlfn.IFNA(VLOOKUP(C59,Specifics!$A:$I,4,0),"-")</f>
        <v>-</v>
      </c>
      <c r="L59" s="11" t="str">
        <f>_xlfn.IFNA(VLOOKUP(C59,Specifics!$A:$I,5,0),"-")</f>
        <v>-</v>
      </c>
      <c r="M59" s="10" t="str">
        <f>_xlfn.IFNA(VLOOKUP(C59,Specifics!$A:$I,6,0),"-")</f>
        <v>-</v>
      </c>
      <c r="N59" s="11" t="str">
        <f>_xlfn.IFNA(VLOOKUP(C59,Specifics!$A:$I,7,0),"-")</f>
        <v>-</v>
      </c>
      <c r="O59" s="10" t="str">
        <f>_xlfn.IFNA(VLOOKUP(C59,Specifics!$A:$I,8,0),"-")</f>
        <v>-</v>
      </c>
      <c r="P59" s="11" t="str">
        <f>_xlfn.IFNA(VLOOKUP(C59,Specifics!$A:$I,9,0),"-")</f>
        <v>-</v>
      </c>
    </row>
    <row r="60" spans="1:16" x14ac:dyDescent="0.2">
      <c r="A60" s="8">
        <v>52</v>
      </c>
      <c r="B60" s="12"/>
      <c r="C60" s="12"/>
      <c r="D60" s="13"/>
      <c r="E60" s="13"/>
      <c r="F60" s="7" t="str">
        <f t="shared" si="0"/>
        <v>-</v>
      </c>
      <c r="G60" s="7" t="e">
        <f t="shared" si="1"/>
        <v>#VALUE!</v>
      </c>
      <c r="H60" s="9" t="str">
        <f t="shared" si="2"/>
        <v>-</v>
      </c>
      <c r="I60" s="10" t="str">
        <f>_xlfn.IFNA(VLOOKUP(C60,Specifics!$A:$I,2,0),"-")</f>
        <v>-</v>
      </c>
      <c r="J60" s="10" t="str">
        <f>_xlfn.IFNA(VLOOKUP(C60,Specifics!$A:$I,3,0),"-")</f>
        <v>-</v>
      </c>
      <c r="K60" s="10" t="str">
        <f>_xlfn.IFNA(VLOOKUP(C60,Specifics!$A:$I,4,0),"-")</f>
        <v>-</v>
      </c>
      <c r="L60" s="11" t="str">
        <f>_xlfn.IFNA(VLOOKUP(C60,Specifics!$A:$I,5,0),"-")</f>
        <v>-</v>
      </c>
      <c r="M60" s="10" t="str">
        <f>_xlfn.IFNA(VLOOKUP(C60,Specifics!$A:$I,6,0),"-")</f>
        <v>-</v>
      </c>
      <c r="N60" s="11" t="str">
        <f>_xlfn.IFNA(VLOOKUP(C60,Specifics!$A:$I,7,0),"-")</f>
        <v>-</v>
      </c>
      <c r="O60" s="10" t="str">
        <f>_xlfn.IFNA(VLOOKUP(C60,Specifics!$A:$I,8,0),"-")</f>
        <v>-</v>
      </c>
      <c r="P60" s="11" t="str">
        <f>_xlfn.IFNA(VLOOKUP(C60,Specifics!$A:$I,9,0),"-")</f>
        <v>-</v>
      </c>
    </row>
    <row r="61" spans="1:16" x14ac:dyDescent="0.2">
      <c r="A61" s="8">
        <v>53</v>
      </c>
      <c r="B61" s="12"/>
      <c r="C61" s="12"/>
      <c r="D61" s="13"/>
      <c r="E61" s="13"/>
      <c r="F61" s="7" t="str">
        <f t="shared" si="0"/>
        <v>-</v>
      </c>
      <c r="G61" s="7" t="e">
        <f t="shared" si="1"/>
        <v>#VALUE!</v>
      </c>
      <c r="H61" s="9" t="str">
        <f t="shared" si="2"/>
        <v>-</v>
      </c>
      <c r="I61" s="10" t="str">
        <f>_xlfn.IFNA(VLOOKUP(C61,Specifics!$A:$I,2,0),"-")</f>
        <v>-</v>
      </c>
      <c r="J61" s="10" t="str">
        <f>_xlfn.IFNA(VLOOKUP(C61,Specifics!$A:$I,3,0),"-")</f>
        <v>-</v>
      </c>
      <c r="K61" s="10" t="str">
        <f>_xlfn.IFNA(VLOOKUP(C61,Specifics!$A:$I,4,0),"-")</f>
        <v>-</v>
      </c>
      <c r="L61" s="11" t="str">
        <f>_xlfn.IFNA(VLOOKUP(C61,Specifics!$A:$I,5,0),"-")</f>
        <v>-</v>
      </c>
      <c r="M61" s="10" t="str">
        <f>_xlfn.IFNA(VLOOKUP(C61,Specifics!$A:$I,6,0),"-")</f>
        <v>-</v>
      </c>
      <c r="N61" s="11" t="str">
        <f>_xlfn.IFNA(VLOOKUP(C61,Specifics!$A:$I,7,0),"-")</f>
        <v>-</v>
      </c>
      <c r="O61" s="10" t="str">
        <f>_xlfn.IFNA(VLOOKUP(C61,Specifics!$A:$I,8,0),"-")</f>
        <v>-</v>
      </c>
      <c r="P61" s="11" t="str">
        <f>_xlfn.IFNA(VLOOKUP(C61,Specifics!$A:$I,9,0),"-")</f>
        <v>-</v>
      </c>
    </row>
    <row r="62" spans="1:16" x14ac:dyDescent="0.2">
      <c r="A62" s="8">
        <v>54</v>
      </c>
      <c r="B62" s="12"/>
      <c r="C62" s="12"/>
      <c r="D62" s="13"/>
      <c r="E62" s="13"/>
      <c r="F62" s="7" t="str">
        <f t="shared" si="0"/>
        <v>-</v>
      </c>
      <c r="G62" s="7" t="e">
        <f t="shared" si="1"/>
        <v>#VALUE!</v>
      </c>
      <c r="H62" s="9" t="str">
        <f t="shared" si="2"/>
        <v>-</v>
      </c>
      <c r="I62" s="10" t="str">
        <f>_xlfn.IFNA(VLOOKUP(C62,Specifics!$A:$I,2,0),"-")</f>
        <v>-</v>
      </c>
      <c r="J62" s="10" t="str">
        <f>_xlfn.IFNA(VLOOKUP(C62,Specifics!$A:$I,3,0),"-")</f>
        <v>-</v>
      </c>
      <c r="K62" s="10" t="str">
        <f>_xlfn.IFNA(VLOOKUP(C62,Specifics!$A:$I,4,0),"-")</f>
        <v>-</v>
      </c>
      <c r="L62" s="11" t="str">
        <f>_xlfn.IFNA(VLOOKUP(C62,Specifics!$A:$I,5,0),"-")</f>
        <v>-</v>
      </c>
      <c r="M62" s="10" t="str">
        <f>_xlfn.IFNA(VLOOKUP(C62,Specifics!$A:$I,6,0),"-")</f>
        <v>-</v>
      </c>
      <c r="N62" s="11" t="str">
        <f>_xlfn.IFNA(VLOOKUP(C62,Specifics!$A:$I,7,0),"-")</f>
        <v>-</v>
      </c>
      <c r="O62" s="10" t="str">
        <f>_xlfn.IFNA(VLOOKUP(C62,Specifics!$A:$I,8,0),"-")</f>
        <v>-</v>
      </c>
      <c r="P62" s="11" t="str">
        <f>_xlfn.IFNA(VLOOKUP(C62,Specifics!$A:$I,9,0),"-")</f>
        <v>-</v>
      </c>
    </row>
    <row r="63" spans="1:16" x14ac:dyDescent="0.2">
      <c r="A63" s="8">
        <v>55</v>
      </c>
      <c r="B63" s="12"/>
      <c r="C63" s="12"/>
      <c r="D63" s="13"/>
      <c r="E63" s="13"/>
      <c r="F63" s="7" t="str">
        <f t="shared" si="0"/>
        <v>-</v>
      </c>
      <c r="G63" s="7" t="e">
        <f t="shared" si="1"/>
        <v>#VALUE!</v>
      </c>
      <c r="H63" s="9" t="str">
        <f t="shared" si="2"/>
        <v>-</v>
      </c>
      <c r="I63" s="10" t="str">
        <f>_xlfn.IFNA(VLOOKUP(C63,Specifics!$A:$I,2,0),"-")</f>
        <v>-</v>
      </c>
      <c r="J63" s="10" t="str">
        <f>_xlfn.IFNA(VLOOKUP(C63,Specifics!$A:$I,3,0),"-")</f>
        <v>-</v>
      </c>
      <c r="K63" s="10" t="str">
        <f>_xlfn.IFNA(VLOOKUP(C63,Specifics!$A:$I,4,0),"-")</f>
        <v>-</v>
      </c>
      <c r="L63" s="11" t="str">
        <f>_xlfn.IFNA(VLOOKUP(C63,Specifics!$A:$I,5,0),"-")</f>
        <v>-</v>
      </c>
      <c r="M63" s="10" t="str">
        <f>_xlfn.IFNA(VLOOKUP(C63,Specifics!$A:$I,6,0),"-")</f>
        <v>-</v>
      </c>
      <c r="N63" s="11" t="str">
        <f>_xlfn.IFNA(VLOOKUP(C63,Specifics!$A:$I,7,0),"-")</f>
        <v>-</v>
      </c>
      <c r="O63" s="10" t="str">
        <f>_xlfn.IFNA(VLOOKUP(C63,Specifics!$A:$I,8,0),"-")</f>
        <v>-</v>
      </c>
      <c r="P63" s="11" t="str">
        <f>_xlfn.IFNA(VLOOKUP(C63,Specifics!$A:$I,9,0),"-")</f>
        <v>-</v>
      </c>
    </row>
    <row r="64" spans="1:16" x14ac:dyDescent="0.2">
      <c r="A64" s="8">
        <v>56</v>
      </c>
      <c r="B64" s="12"/>
      <c r="C64" s="12"/>
      <c r="D64" s="13"/>
      <c r="E64" s="13"/>
      <c r="F64" s="7" t="str">
        <f t="shared" si="0"/>
        <v>-</v>
      </c>
      <c r="G64" s="7" t="e">
        <f t="shared" si="1"/>
        <v>#VALUE!</v>
      </c>
      <c r="H64" s="9" t="str">
        <f t="shared" si="2"/>
        <v>-</v>
      </c>
      <c r="I64" s="10" t="str">
        <f>_xlfn.IFNA(VLOOKUP(C64,Specifics!$A:$I,2,0),"-")</f>
        <v>-</v>
      </c>
      <c r="J64" s="10" t="str">
        <f>_xlfn.IFNA(VLOOKUP(C64,Specifics!$A:$I,3,0),"-")</f>
        <v>-</v>
      </c>
      <c r="K64" s="10" t="str">
        <f>_xlfn.IFNA(VLOOKUP(C64,Specifics!$A:$I,4,0),"-")</f>
        <v>-</v>
      </c>
      <c r="L64" s="11" t="str">
        <f>_xlfn.IFNA(VLOOKUP(C64,Specifics!$A:$I,5,0),"-")</f>
        <v>-</v>
      </c>
      <c r="M64" s="10" t="str">
        <f>_xlfn.IFNA(VLOOKUP(C64,Specifics!$A:$I,6,0),"-")</f>
        <v>-</v>
      </c>
      <c r="N64" s="11" t="str">
        <f>_xlfn.IFNA(VLOOKUP(C64,Specifics!$A:$I,7,0),"-")</f>
        <v>-</v>
      </c>
      <c r="O64" s="10" t="str">
        <f>_xlfn.IFNA(VLOOKUP(C64,Specifics!$A:$I,8,0),"-")</f>
        <v>-</v>
      </c>
      <c r="P64" s="11" t="str">
        <f>_xlfn.IFNA(VLOOKUP(C64,Specifics!$A:$I,9,0),"-")</f>
        <v>-</v>
      </c>
    </row>
    <row r="65" spans="1:16" x14ac:dyDescent="0.2">
      <c r="A65" s="8">
        <v>57</v>
      </c>
      <c r="B65" s="12"/>
      <c r="C65" s="12"/>
      <c r="D65" s="13"/>
      <c r="E65" s="13"/>
      <c r="F65" s="7" t="str">
        <f t="shared" si="0"/>
        <v>-</v>
      </c>
      <c r="G65" s="7" t="e">
        <f t="shared" si="1"/>
        <v>#VALUE!</v>
      </c>
      <c r="H65" s="9" t="str">
        <f t="shared" si="2"/>
        <v>-</v>
      </c>
      <c r="I65" s="10" t="str">
        <f>_xlfn.IFNA(VLOOKUP(C65,Specifics!$A:$I,2,0),"-")</f>
        <v>-</v>
      </c>
      <c r="J65" s="10" t="str">
        <f>_xlfn.IFNA(VLOOKUP(C65,Specifics!$A:$I,3,0),"-")</f>
        <v>-</v>
      </c>
      <c r="K65" s="10" t="str">
        <f>_xlfn.IFNA(VLOOKUP(C65,Specifics!$A:$I,4,0),"-")</f>
        <v>-</v>
      </c>
      <c r="L65" s="11" t="str">
        <f>_xlfn.IFNA(VLOOKUP(C65,Specifics!$A:$I,5,0),"-")</f>
        <v>-</v>
      </c>
      <c r="M65" s="10" t="str">
        <f>_xlfn.IFNA(VLOOKUP(C65,Specifics!$A:$I,6,0),"-")</f>
        <v>-</v>
      </c>
      <c r="N65" s="11" t="str">
        <f>_xlfn.IFNA(VLOOKUP(C65,Specifics!$A:$I,7,0),"-")</f>
        <v>-</v>
      </c>
      <c r="O65" s="10" t="str">
        <f>_xlfn.IFNA(VLOOKUP(C65,Specifics!$A:$I,8,0),"-")</f>
        <v>-</v>
      </c>
      <c r="P65" s="11" t="str">
        <f>_xlfn.IFNA(VLOOKUP(C65,Specifics!$A:$I,9,0),"-")</f>
        <v>-</v>
      </c>
    </row>
    <row r="66" spans="1:16" x14ac:dyDescent="0.2">
      <c r="A66" s="8">
        <v>58</v>
      </c>
      <c r="B66" s="12"/>
      <c r="C66" s="12"/>
      <c r="D66" s="13"/>
      <c r="E66" s="13"/>
      <c r="F66" s="7" t="str">
        <f t="shared" si="0"/>
        <v>-</v>
      </c>
      <c r="G66" s="7" t="e">
        <f t="shared" si="1"/>
        <v>#VALUE!</v>
      </c>
      <c r="H66" s="9" t="str">
        <f t="shared" si="2"/>
        <v>-</v>
      </c>
      <c r="I66" s="10" t="str">
        <f>_xlfn.IFNA(VLOOKUP(C66,Specifics!$A:$I,2,0),"-")</f>
        <v>-</v>
      </c>
      <c r="J66" s="10" t="str">
        <f>_xlfn.IFNA(VLOOKUP(C66,Specifics!$A:$I,3,0),"-")</f>
        <v>-</v>
      </c>
      <c r="K66" s="10" t="str">
        <f>_xlfn.IFNA(VLOOKUP(C66,Specifics!$A:$I,4,0),"-")</f>
        <v>-</v>
      </c>
      <c r="L66" s="11" t="str">
        <f>_xlfn.IFNA(VLOOKUP(C66,Specifics!$A:$I,5,0),"-")</f>
        <v>-</v>
      </c>
      <c r="M66" s="10" t="str">
        <f>_xlfn.IFNA(VLOOKUP(C66,Specifics!$A:$I,6,0),"-")</f>
        <v>-</v>
      </c>
      <c r="N66" s="11" t="str">
        <f>_xlfn.IFNA(VLOOKUP(C66,Specifics!$A:$I,7,0),"-")</f>
        <v>-</v>
      </c>
      <c r="O66" s="10" t="str">
        <f>_xlfn.IFNA(VLOOKUP(C66,Specifics!$A:$I,8,0),"-")</f>
        <v>-</v>
      </c>
      <c r="P66" s="11" t="str">
        <f>_xlfn.IFNA(VLOOKUP(C66,Specifics!$A:$I,9,0),"-")</f>
        <v>-</v>
      </c>
    </row>
    <row r="67" spans="1:16" x14ac:dyDescent="0.2">
      <c r="A67" s="8">
        <v>59</v>
      </c>
      <c r="B67" s="12"/>
      <c r="C67" s="12"/>
      <c r="D67" s="13"/>
      <c r="E67" s="13"/>
      <c r="F67" s="7" t="str">
        <f t="shared" si="0"/>
        <v>-</v>
      </c>
      <c r="G67" s="7" t="e">
        <f t="shared" si="1"/>
        <v>#VALUE!</v>
      </c>
      <c r="H67" s="9" t="str">
        <f t="shared" si="2"/>
        <v>-</v>
      </c>
      <c r="I67" s="10" t="str">
        <f>_xlfn.IFNA(VLOOKUP(C67,Specifics!$A:$I,2,0),"-")</f>
        <v>-</v>
      </c>
      <c r="J67" s="10" t="str">
        <f>_xlfn.IFNA(VLOOKUP(C67,Specifics!$A:$I,3,0),"-")</f>
        <v>-</v>
      </c>
      <c r="K67" s="10" t="str">
        <f>_xlfn.IFNA(VLOOKUP(C67,Specifics!$A:$I,4,0),"-")</f>
        <v>-</v>
      </c>
      <c r="L67" s="11" t="str">
        <f>_xlfn.IFNA(VLOOKUP(C67,Specifics!$A:$I,5,0),"-")</f>
        <v>-</v>
      </c>
      <c r="M67" s="10" t="str">
        <f>_xlfn.IFNA(VLOOKUP(C67,Specifics!$A:$I,6,0),"-")</f>
        <v>-</v>
      </c>
      <c r="N67" s="11" t="str">
        <f>_xlfn.IFNA(VLOOKUP(C67,Specifics!$A:$I,7,0),"-")</f>
        <v>-</v>
      </c>
      <c r="O67" s="10" t="str">
        <f>_xlfn.IFNA(VLOOKUP(C67,Specifics!$A:$I,8,0),"-")</f>
        <v>-</v>
      </c>
      <c r="P67" s="11" t="str">
        <f>_xlfn.IFNA(VLOOKUP(C67,Specifics!$A:$I,9,0),"-")</f>
        <v>-</v>
      </c>
    </row>
    <row r="68" spans="1:16" x14ac:dyDescent="0.2">
      <c r="A68" s="8">
        <v>60</v>
      </c>
      <c r="B68" s="12"/>
      <c r="C68" s="12"/>
      <c r="D68" s="13"/>
      <c r="E68" s="13"/>
      <c r="F68" s="7" t="str">
        <f t="shared" si="0"/>
        <v>-</v>
      </c>
      <c r="G68" s="7" t="e">
        <f t="shared" si="1"/>
        <v>#VALUE!</v>
      </c>
      <c r="H68" s="9" t="str">
        <f t="shared" si="2"/>
        <v>-</v>
      </c>
      <c r="I68" s="10" t="str">
        <f>_xlfn.IFNA(VLOOKUP(C68,Specifics!$A:$I,2,0),"-")</f>
        <v>-</v>
      </c>
      <c r="J68" s="10" t="str">
        <f>_xlfn.IFNA(VLOOKUP(C68,Specifics!$A:$I,3,0),"-")</f>
        <v>-</v>
      </c>
      <c r="K68" s="10" t="str">
        <f>_xlfn.IFNA(VLOOKUP(C68,Specifics!$A:$I,4,0),"-")</f>
        <v>-</v>
      </c>
      <c r="L68" s="11" t="str">
        <f>_xlfn.IFNA(VLOOKUP(C68,Specifics!$A:$I,5,0),"-")</f>
        <v>-</v>
      </c>
      <c r="M68" s="10" t="str">
        <f>_xlfn.IFNA(VLOOKUP(C68,Specifics!$A:$I,6,0),"-")</f>
        <v>-</v>
      </c>
      <c r="N68" s="11" t="str">
        <f>_xlfn.IFNA(VLOOKUP(C68,Specifics!$A:$I,7,0),"-")</f>
        <v>-</v>
      </c>
      <c r="O68" s="10" t="str">
        <f>_xlfn.IFNA(VLOOKUP(C68,Specifics!$A:$I,8,0),"-")</f>
        <v>-</v>
      </c>
      <c r="P68" s="11" t="str">
        <f>_xlfn.IFNA(VLOOKUP(C68,Specifics!$A:$I,9,0),"-")</f>
        <v>-</v>
      </c>
    </row>
    <row r="69" spans="1:16" x14ac:dyDescent="0.2">
      <c r="A69" s="8">
        <v>61</v>
      </c>
      <c r="B69" s="12"/>
      <c r="C69" s="12"/>
      <c r="D69" s="13"/>
      <c r="E69" s="13"/>
      <c r="F69" s="7" t="str">
        <f t="shared" si="0"/>
        <v>-</v>
      </c>
      <c r="G69" s="7" t="e">
        <f t="shared" si="1"/>
        <v>#VALUE!</v>
      </c>
      <c r="H69" s="9" t="str">
        <f t="shared" si="2"/>
        <v>-</v>
      </c>
      <c r="I69" s="10" t="str">
        <f>_xlfn.IFNA(VLOOKUP(C69,Specifics!$A:$I,2,0),"-")</f>
        <v>-</v>
      </c>
      <c r="J69" s="10" t="str">
        <f>_xlfn.IFNA(VLOOKUP(C69,Specifics!$A:$I,3,0),"-")</f>
        <v>-</v>
      </c>
      <c r="K69" s="10" t="str">
        <f>_xlfn.IFNA(VLOOKUP(C69,Specifics!$A:$I,4,0),"-")</f>
        <v>-</v>
      </c>
      <c r="L69" s="11" t="str">
        <f>_xlfn.IFNA(VLOOKUP(C69,Specifics!$A:$I,5,0),"-")</f>
        <v>-</v>
      </c>
      <c r="M69" s="10" t="str">
        <f>_xlfn.IFNA(VLOOKUP(C69,Specifics!$A:$I,6,0),"-")</f>
        <v>-</v>
      </c>
      <c r="N69" s="11" t="str">
        <f>_xlfn.IFNA(VLOOKUP(C69,Specifics!$A:$I,7,0),"-")</f>
        <v>-</v>
      </c>
      <c r="O69" s="10" t="str">
        <f>_xlfn.IFNA(VLOOKUP(C69,Specifics!$A:$I,8,0),"-")</f>
        <v>-</v>
      </c>
      <c r="P69" s="11" t="str">
        <f>_xlfn.IFNA(VLOOKUP(C69,Specifics!$A:$I,9,0),"-")</f>
        <v>-</v>
      </c>
    </row>
    <row r="70" spans="1:16" x14ac:dyDescent="0.2">
      <c r="A70" s="8">
        <v>62</v>
      </c>
      <c r="B70" s="12"/>
      <c r="C70" s="12"/>
      <c r="D70" s="13"/>
      <c r="E70" s="13"/>
      <c r="F70" s="7" t="str">
        <f t="shared" si="0"/>
        <v>-</v>
      </c>
      <c r="G70" s="7" t="e">
        <f t="shared" si="1"/>
        <v>#VALUE!</v>
      </c>
      <c r="H70" s="9" t="str">
        <f t="shared" si="2"/>
        <v>-</v>
      </c>
      <c r="I70" s="10" t="str">
        <f>_xlfn.IFNA(VLOOKUP(C70,Specifics!$A:$I,2,0),"-")</f>
        <v>-</v>
      </c>
      <c r="J70" s="10" t="str">
        <f>_xlfn.IFNA(VLOOKUP(C70,Specifics!$A:$I,3,0),"-")</f>
        <v>-</v>
      </c>
      <c r="K70" s="10" t="str">
        <f>_xlfn.IFNA(VLOOKUP(C70,Specifics!$A:$I,4,0),"-")</f>
        <v>-</v>
      </c>
      <c r="L70" s="11" t="str">
        <f>_xlfn.IFNA(VLOOKUP(C70,Specifics!$A:$I,5,0),"-")</f>
        <v>-</v>
      </c>
      <c r="M70" s="10" t="str">
        <f>_xlfn.IFNA(VLOOKUP(C70,Specifics!$A:$I,6,0),"-")</f>
        <v>-</v>
      </c>
      <c r="N70" s="11" t="str">
        <f>_xlfn.IFNA(VLOOKUP(C70,Specifics!$A:$I,7,0),"-")</f>
        <v>-</v>
      </c>
      <c r="O70" s="10" t="str">
        <f>_xlfn.IFNA(VLOOKUP(C70,Specifics!$A:$I,8,0),"-")</f>
        <v>-</v>
      </c>
      <c r="P70" s="11" t="str">
        <f>_xlfn.IFNA(VLOOKUP(C70,Specifics!$A:$I,9,0),"-")</f>
        <v>-</v>
      </c>
    </row>
    <row r="71" spans="1:16" x14ac:dyDescent="0.2">
      <c r="A71" s="8">
        <v>63</v>
      </c>
      <c r="B71" s="12"/>
      <c r="C71" s="12"/>
      <c r="D71" s="13"/>
      <c r="E71" s="13"/>
      <c r="F71" s="7" t="str">
        <f t="shared" si="0"/>
        <v>-</v>
      </c>
      <c r="G71" s="7" t="e">
        <f t="shared" si="1"/>
        <v>#VALUE!</v>
      </c>
      <c r="H71" s="9" t="str">
        <f t="shared" si="2"/>
        <v>-</v>
      </c>
      <c r="I71" s="10" t="str">
        <f>_xlfn.IFNA(VLOOKUP(C71,Specifics!$A:$I,2,0),"-")</f>
        <v>-</v>
      </c>
      <c r="J71" s="10" t="str">
        <f>_xlfn.IFNA(VLOOKUP(C71,Specifics!$A:$I,3,0),"-")</f>
        <v>-</v>
      </c>
      <c r="K71" s="10" t="str">
        <f>_xlfn.IFNA(VLOOKUP(C71,Specifics!$A:$I,4,0),"-")</f>
        <v>-</v>
      </c>
      <c r="L71" s="11" t="str">
        <f>_xlfn.IFNA(VLOOKUP(C71,Specifics!$A:$I,5,0),"-")</f>
        <v>-</v>
      </c>
      <c r="M71" s="10" t="str">
        <f>_xlfn.IFNA(VLOOKUP(C71,Specifics!$A:$I,6,0),"-")</f>
        <v>-</v>
      </c>
      <c r="N71" s="11" t="str">
        <f>_xlfn.IFNA(VLOOKUP(C71,Specifics!$A:$I,7,0),"-")</f>
        <v>-</v>
      </c>
      <c r="O71" s="10" t="str">
        <f>_xlfn.IFNA(VLOOKUP(C71,Specifics!$A:$I,8,0),"-")</f>
        <v>-</v>
      </c>
      <c r="P71" s="11" t="str">
        <f>_xlfn.IFNA(VLOOKUP(C71,Specifics!$A:$I,9,0),"-")</f>
        <v>-</v>
      </c>
    </row>
    <row r="72" spans="1:16" x14ac:dyDescent="0.2">
      <c r="A72" s="8">
        <v>64</v>
      </c>
      <c r="B72" s="12"/>
      <c r="C72" s="12"/>
      <c r="D72" s="13"/>
      <c r="E72" s="13"/>
      <c r="F72" s="7" t="str">
        <f t="shared" si="0"/>
        <v>-</v>
      </c>
      <c r="G72" s="7" t="e">
        <f t="shared" si="1"/>
        <v>#VALUE!</v>
      </c>
      <c r="H72" s="9" t="str">
        <f t="shared" si="2"/>
        <v>-</v>
      </c>
      <c r="I72" s="10" t="str">
        <f>_xlfn.IFNA(VLOOKUP(C72,Specifics!$A:$I,2,0),"-")</f>
        <v>-</v>
      </c>
      <c r="J72" s="10" t="str">
        <f>_xlfn.IFNA(VLOOKUP(C72,Specifics!$A:$I,3,0),"-")</f>
        <v>-</v>
      </c>
      <c r="K72" s="10" t="str">
        <f>_xlfn.IFNA(VLOOKUP(C72,Specifics!$A:$I,4,0),"-")</f>
        <v>-</v>
      </c>
      <c r="L72" s="11" t="str">
        <f>_xlfn.IFNA(VLOOKUP(C72,Specifics!$A:$I,5,0),"-")</f>
        <v>-</v>
      </c>
      <c r="M72" s="10" t="str">
        <f>_xlfn.IFNA(VLOOKUP(C72,Specifics!$A:$I,6,0),"-")</f>
        <v>-</v>
      </c>
      <c r="N72" s="11" t="str">
        <f>_xlfn.IFNA(VLOOKUP(C72,Specifics!$A:$I,7,0),"-")</f>
        <v>-</v>
      </c>
      <c r="O72" s="10" t="str">
        <f>_xlfn.IFNA(VLOOKUP(C72,Specifics!$A:$I,8,0),"-")</f>
        <v>-</v>
      </c>
      <c r="P72" s="11" t="str">
        <f>_xlfn.IFNA(VLOOKUP(C72,Specifics!$A:$I,9,0),"-")</f>
        <v>-</v>
      </c>
    </row>
    <row r="73" spans="1:16" x14ac:dyDescent="0.2">
      <c r="A73" s="8">
        <v>65</v>
      </c>
      <c r="B73" s="12"/>
      <c r="C73" s="12"/>
      <c r="D73" s="13"/>
      <c r="E73" s="13"/>
      <c r="F73" s="7" t="str">
        <f t="shared" si="0"/>
        <v>-</v>
      </c>
      <c r="G73" s="7" t="e">
        <f t="shared" si="1"/>
        <v>#VALUE!</v>
      </c>
      <c r="H73" s="9" t="str">
        <f t="shared" si="2"/>
        <v>-</v>
      </c>
      <c r="I73" s="10" t="str">
        <f>_xlfn.IFNA(VLOOKUP(C73,Specifics!$A:$I,2,0),"-")</f>
        <v>-</v>
      </c>
      <c r="J73" s="10" t="str">
        <f>_xlfn.IFNA(VLOOKUP(C73,Specifics!$A:$I,3,0),"-")</f>
        <v>-</v>
      </c>
      <c r="K73" s="10" t="str">
        <f>_xlfn.IFNA(VLOOKUP(C73,Specifics!$A:$I,4,0),"-")</f>
        <v>-</v>
      </c>
      <c r="L73" s="11" t="str">
        <f>_xlfn.IFNA(VLOOKUP(C73,Specifics!$A:$I,5,0),"-")</f>
        <v>-</v>
      </c>
      <c r="M73" s="10" t="str">
        <f>_xlfn.IFNA(VLOOKUP(C73,Specifics!$A:$I,6,0),"-")</f>
        <v>-</v>
      </c>
      <c r="N73" s="11" t="str">
        <f>_xlfn.IFNA(VLOOKUP(C73,Specifics!$A:$I,7,0),"-")</f>
        <v>-</v>
      </c>
      <c r="O73" s="10" t="str">
        <f>_xlfn.IFNA(VLOOKUP(C73,Specifics!$A:$I,8,0),"-")</f>
        <v>-</v>
      </c>
      <c r="P73" s="11" t="str">
        <f>_xlfn.IFNA(VLOOKUP(C73,Specifics!$A:$I,9,0),"-")</f>
        <v>-</v>
      </c>
    </row>
    <row r="74" spans="1:16" x14ac:dyDescent="0.2">
      <c r="A74" s="8">
        <v>66</v>
      </c>
      <c r="B74" s="12"/>
      <c r="C74" s="12"/>
      <c r="D74" s="13"/>
      <c r="E74" s="13"/>
      <c r="F74" s="7" t="str">
        <f t="shared" ref="F74:F108" si="3">IF(ISBLANK(E74),"-",(E74-D74)+1)</f>
        <v>-</v>
      </c>
      <c r="G74" s="7" t="e">
        <f t="shared" ref="G74:G108" si="4">F74-4</f>
        <v>#VALUE!</v>
      </c>
      <c r="H74" s="9" t="str">
        <f t="shared" ref="H74:H108" si="5">IFERROR(IF(ISBLANK(C74),"-",
IF(F74&lt;=J74,"Free",
IF(F74&lt;=K74,G74*L74,
IF(F74&lt;=M74,(L74*2)+N74,
IF(F74&gt;M74,((L74*2)+N74+((F74-M74)*P74))))))),"-")</f>
        <v>-</v>
      </c>
      <c r="I74" s="10" t="str">
        <f>_xlfn.IFNA(VLOOKUP(C74,Specifics!$A:$I,2,0),"-")</f>
        <v>-</v>
      </c>
      <c r="J74" s="10" t="str">
        <f>_xlfn.IFNA(VLOOKUP(C74,Specifics!$A:$I,3,0),"-")</f>
        <v>-</v>
      </c>
      <c r="K74" s="10" t="str">
        <f>_xlfn.IFNA(VLOOKUP(C74,Specifics!$A:$I,4,0),"-")</f>
        <v>-</v>
      </c>
      <c r="L74" s="11" t="str">
        <f>_xlfn.IFNA(VLOOKUP(C74,Specifics!$A:$I,5,0),"-")</f>
        <v>-</v>
      </c>
      <c r="M74" s="10" t="str">
        <f>_xlfn.IFNA(VLOOKUP(C74,Specifics!$A:$I,6,0),"-")</f>
        <v>-</v>
      </c>
      <c r="N74" s="11" t="str">
        <f>_xlfn.IFNA(VLOOKUP(C74,Specifics!$A:$I,7,0),"-")</f>
        <v>-</v>
      </c>
      <c r="O74" s="10" t="str">
        <f>_xlfn.IFNA(VLOOKUP(C74,Specifics!$A:$I,8,0),"-")</f>
        <v>-</v>
      </c>
      <c r="P74" s="11" t="str">
        <f>_xlfn.IFNA(VLOOKUP(C74,Specifics!$A:$I,9,0),"-")</f>
        <v>-</v>
      </c>
    </row>
    <row r="75" spans="1:16" x14ac:dyDescent="0.2">
      <c r="A75" s="8">
        <v>67</v>
      </c>
      <c r="B75" s="12"/>
      <c r="C75" s="12"/>
      <c r="D75" s="13"/>
      <c r="E75" s="13"/>
      <c r="F75" s="7" t="str">
        <f t="shared" si="3"/>
        <v>-</v>
      </c>
      <c r="G75" s="7" t="e">
        <f t="shared" si="4"/>
        <v>#VALUE!</v>
      </c>
      <c r="H75" s="9" t="str">
        <f t="shared" si="5"/>
        <v>-</v>
      </c>
      <c r="I75" s="10" t="str">
        <f>_xlfn.IFNA(VLOOKUP(C75,Specifics!$A:$I,2,0),"-")</f>
        <v>-</v>
      </c>
      <c r="J75" s="10" t="str">
        <f>_xlfn.IFNA(VLOOKUP(C75,Specifics!$A:$I,3,0),"-")</f>
        <v>-</v>
      </c>
      <c r="K75" s="10" t="str">
        <f>_xlfn.IFNA(VLOOKUP(C75,Specifics!$A:$I,4,0),"-")</f>
        <v>-</v>
      </c>
      <c r="L75" s="11" t="str">
        <f>_xlfn.IFNA(VLOOKUP(C75,Specifics!$A:$I,5,0),"-")</f>
        <v>-</v>
      </c>
      <c r="M75" s="10" t="str">
        <f>_xlfn.IFNA(VLOOKUP(C75,Specifics!$A:$I,6,0),"-")</f>
        <v>-</v>
      </c>
      <c r="N75" s="11" t="str">
        <f>_xlfn.IFNA(VLOOKUP(C75,Specifics!$A:$I,7,0),"-")</f>
        <v>-</v>
      </c>
      <c r="O75" s="10" t="str">
        <f>_xlfn.IFNA(VLOOKUP(C75,Specifics!$A:$I,8,0),"-")</f>
        <v>-</v>
      </c>
      <c r="P75" s="11" t="str">
        <f>_xlfn.IFNA(VLOOKUP(C75,Specifics!$A:$I,9,0),"-")</f>
        <v>-</v>
      </c>
    </row>
    <row r="76" spans="1:16" x14ac:dyDescent="0.2">
      <c r="A76" s="8">
        <v>68</v>
      </c>
      <c r="B76" s="12"/>
      <c r="C76" s="12"/>
      <c r="D76" s="13"/>
      <c r="E76" s="13"/>
      <c r="F76" s="7" t="str">
        <f t="shared" si="3"/>
        <v>-</v>
      </c>
      <c r="G76" s="7" t="e">
        <f t="shared" si="4"/>
        <v>#VALUE!</v>
      </c>
      <c r="H76" s="9" t="str">
        <f t="shared" si="5"/>
        <v>-</v>
      </c>
      <c r="I76" s="10" t="str">
        <f>_xlfn.IFNA(VLOOKUP(C76,Specifics!$A:$I,2,0),"-")</f>
        <v>-</v>
      </c>
      <c r="J76" s="10" t="str">
        <f>_xlfn.IFNA(VLOOKUP(C76,Specifics!$A:$I,3,0),"-")</f>
        <v>-</v>
      </c>
      <c r="K76" s="10" t="str">
        <f>_xlfn.IFNA(VLOOKUP(C76,Specifics!$A:$I,4,0),"-")</f>
        <v>-</v>
      </c>
      <c r="L76" s="11" t="str">
        <f>_xlfn.IFNA(VLOOKUP(C76,Specifics!$A:$I,5,0),"-")</f>
        <v>-</v>
      </c>
      <c r="M76" s="10" t="str">
        <f>_xlfn.IFNA(VLOOKUP(C76,Specifics!$A:$I,6,0),"-")</f>
        <v>-</v>
      </c>
      <c r="N76" s="11" t="str">
        <f>_xlfn.IFNA(VLOOKUP(C76,Specifics!$A:$I,7,0),"-")</f>
        <v>-</v>
      </c>
      <c r="O76" s="10" t="str">
        <f>_xlfn.IFNA(VLOOKUP(C76,Specifics!$A:$I,8,0),"-")</f>
        <v>-</v>
      </c>
      <c r="P76" s="11" t="str">
        <f>_xlfn.IFNA(VLOOKUP(C76,Specifics!$A:$I,9,0),"-")</f>
        <v>-</v>
      </c>
    </row>
    <row r="77" spans="1:16" x14ac:dyDescent="0.2">
      <c r="A77" s="8">
        <v>69</v>
      </c>
      <c r="B77" s="12"/>
      <c r="C77" s="12"/>
      <c r="D77" s="13"/>
      <c r="E77" s="13"/>
      <c r="F77" s="7" t="str">
        <f t="shared" si="3"/>
        <v>-</v>
      </c>
      <c r="G77" s="7" t="e">
        <f t="shared" si="4"/>
        <v>#VALUE!</v>
      </c>
      <c r="H77" s="9" t="str">
        <f t="shared" si="5"/>
        <v>-</v>
      </c>
      <c r="I77" s="10" t="str">
        <f>_xlfn.IFNA(VLOOKUP(C77,Specifics!$A:$I,2,0),"-")</f>
        <v>-</v>
      </c>
      <c r="J77" s="10" t="str">
        <f>_xlfn.IFNA(VLOOKUP(C77,Specifics!$A:$I,3,0),"-")</f>
        <v>-</v>
      </c>
      <c r="K77" s="10" t="str">
        <f>_xlfn.IFNA(VLOOKUP(C77,Specifics!$A:$I,4,0),"-")</f>
        <v>-</v>
      </c>
      <c r="L77" s="11" t="str">
        <f>_xlfn.IFNA(VLOOKUP(C77,Specifics!$A:$I,5,0),"-")</f>
        <v>-</v>
      </c>
      <c r="M77" s="10" t="str">
        <f>_xlfn.IFNA(VLOOKUP(C77,Specifics!$A:$I,6,0),"-")</f>
        <v>-</v>
      </c>
      <c r="N77" s="11" t="str">
        <f>_xlfn.IFNA(VLOOKUP(C77,Specifics!$A:$I,7,0),"-")</f>
        <v>-</v>
      </c>
      <c r="O77" s="10" t="str">
        <f>_xlfn.IFNA(VLOOKUP(C77,Specifics!$A:$I,8,0),"-")</f>
        <v>-</v>
      </c>
      <c r="P77" s="11" t="str">
        <f>_xlfn.IFNA(VLOOKUP(C77,Specifics!$A:$I,9,0),"-")</f>
        <v>-</v>
      </c>
    </row>
    <row r="78" spans="1:16" x14ac:dyDescent="0.2">
      <c r="A78" s="8">
        <v>70</v>
      </c>
      <c r="B78" s="12"/>
      <c r="C78" s="12"/>
      <c r="D78" s="13"/>
      <c r="E78" s="13"/>
      <c r="F78" s="7" t="str">
        <f t="shared" si="3"/>
        <v>-</v>
      </c>
      <c r="G78" s="7" t="e">
        <f t="shared" si="4"/>
        <v>#VALUE!</v>
      </c>
      <c r="H78" s="9" t="str">
        <f t="shared" si="5"/>
        <v>-</v>
      </c>
      <c r="I78" s="10" t="str">
        <f>_xlfn.IFNA(VLOOKUP(C78,Specifics!$A:$I,2,0),"-")</f>
        <v>-</v>
      </c>
      <c r="J78" s="10" t="str">
        <f>_xlfn.IFNA(VLOOKUP(C78,Specifics!$A:$I,3,0),"-")</f>
        <v>-</v>
      </c>
      <c r="K78" s="10" t="str">
        <f>_xlfn.IFNA(VLOOKUP(C78,Specifics!$A:$I,4,0),"-")</f>
        <v>-</v>
      </c>
      <c r="L78" s="11" t="str">
        <f>_xlfn.IFNA(VLOOKUP(C78,Specifics!$A:$I,5,0),"-")</f>
        <v>-</v>
      </c>
      <c r="M78" s="10" t="str">
        <f>_xlfn.IFNA(VLOOKUP(C78,Specifics!$A:$I,6,0),"-")</f>
        <v>-</v>
      </c>
      <c r="N78" s="11" t="str">
        <f>_xlfn.IFNA(VLOOKUP(C78,Specifics!$A:$I,7,0),"-")</f>
        <v>-</v>
      </c>
      <c r="O78" s="10" t="str">
        <f>_xlfn.IFNA(VLOOKUP(C78,Specifics!$A:$I,8,0),"-")</f>
        <v>-</v>
      </c>
      <c r="P78" s="11" t="str">
        <f>_xlfn.IFNA(VLOOKUP(C78,Specifics!$A:$I,9,0),"-")</f>
        <v>-</v>
      </c>
    </row>
    <row r="79" spans="1:16" x14ac:dyDescent="0.2">
      <c r="A79" s="8">
        <v>71</v>
      </c>
      <c r="B79" s="12"/>
      <c r="C79" s="12"/>
      <c r="D79" s="13"/>
      <c r="E79" s="13"/>
      <c r="F79" s="7" t="str">
        <f t="shared" si="3"/>
        <v>-</v>
      </c>
      <c r="G79" s="7" t="e">
        <f t="shared" si="4"/>
        <v>#VALUE!</v>
      </c>
      <c r="H79" s="9" t="str">
        <f t="shared" si="5"/>
        <v>-</v>
      </c>
      <c r="I79" s="10" t="str">
        <f>_xlfn.IFNA(VLOOKUP(C79,Specifics!$A:$I,2,0),"-")</f>
        <v>-</v>
      </c>
      <c r="J79" s="10" t="str">
        <f>_xlfn.IFNA(VLOOKUP(C79,Specifics!$A:$I,3,0),"-")</f>
        <v>-</v>
      </c>
      <c r="K79" s="10" t="str">
        <f>_xlfn.IFNA(VLOOKUP(C79,Specifics!$A:$I,4,0),"-")</f>
        <v>-</v>
      </c>
      <c r="L79" s="11" t="str">
        <f>_xlfn.IFNA(VLOOKUP(C79,Specifics!$A:$I,5,0),"-")</f>
        <v>-</v>
      </c>
      <c r="M79" s="10" t="str">
        <f>_xlfn.IFNA(VLOOKUP(C79,Specifics!$A:$I,6,0),"-")</f>
        <v>-</v>
      </c>
      <c r="N79" s="11" t="str">
        <f>_xlfn.IFNA(VLOOKUP(C79,Specifics!$A:$I,7,0),"-")</f>
        <v>-</v>
      </c>
      <c r="O79" s="10" t="str">
        <f>_xlfn.IFNA(VLOOKUP(C79,Specifics!$A:$I,8,0),"-")</f>
        <v>-</v>
      </c>
      <c r="P79" s="11" t="str">
        <f>_xlfn.IFNA(VLOOKUP(C79,Specifics!$A:$I,9,0),"-")</f>
        <v>-</v>
      </c>
    </row>
    <row r="80" spans="1:16" x14ac:dyDescent="0.2">
      <c r="A80" s="8">
        <v>72</v>
      </c>
      <c r="B80" s="12"/>
      <c r="C80" s="12"/>
      <c r="D80" s="13"/>
      <c r="E80" s="13"/>
      <c r="F80" s="7" t="str">
        <f t="shared" si="3"/>
        <v>-</v>
      </c>
      <c r="G80" s="7" t="e">
        <f t="shared" si="4"/>
        <v>#VALUE!</v>
      </c>
      <c r="H80" s="9" t="str">
        <f t="shared" si="5"/>
        <v>-</v>
      </c>
      <c r="I80" s="10" t="str">
        <f>_xlfn.IFNA(VLOOKUP(C80,Specifics!$A:$I,2,0),"-")</f>
        <v>-</v>
      </c>
      <c r="J80" s="10" t="str">
        <f>_xlfn.IFNA(VLOOKUP(C80,Specifics!$A:$I,3,0),"-")</f>
        <v>-</v>
      </c>
      <c r="K80" s="10" t="str">
        <f>_xlfn.IFNA(VLOOKUP(C80,Specifics!$A:$I,4,0),"-")</f>
        <v>-</v>
      </c>
      <c r="L80" s="11" t="str">
        <f>_xlfn.IFNA(VLOOKUP(C80,Specifics!$A:$I,5,0),"-")</f>
        <v>-</v>
      </c>
      <c r="M80" s="10" t="str">
        <f>_xlfn.IFNA(VLOOKUP(C80,Specifics!$A:$I,6,0),"-")</f>
        <v>-</v>
      </c>
      <c r="N80" s="11" t="str">
        <f>_xlfn.IFNA(VLOOKUP(C80,Specifics!$A:$I,7,0),"-")</f>
        <v>-</v>
      </c>
      <c r="O80" s="10" t="str">
        <f>_xlfn.IFNA(VLOOKUP(C80,Specifics!$A:$I,8,0),"-")</f>
        <v>-</v>
      </c>
      <c r="P80" s="11" t="str">
        <f>_xlfn.IFNA(VLOOKUP(C80,Specifics!$A:$I,9,0),"-")</f>
        <v>-</v>
      </c>
    </row>
    <row r="81" spans="1:16" x14ac:dyDescent="0.2">
      <c r="A81" s="8">
        <v>73</v>
      </c>
      <c r="B81" s="12"/>
      <c r="C81" s="12"/>
      <c r="D81" s="13"/>
      <c r="E81" s="13"/>
      <c r="F81" s="7" t="str">
        <f t="shared" si="3"/>
        <v>-</v>
      </c>
      <c r="G81" s="7" t="e">
        <f t="shared" si="4"/>
        <v>#VALUE!</v>
      </c>
      <c r="H81" s="9" t="str">
        <f t="shared" si="5"/>
        <v>-</v>
      </c>
      <c r="I81" s="10" t="str">
        <f>_xlfn.IFNA(VLOOKUP(C81,Specifics!$A:$I,2,0),"-")</f>
        <v>-</v>
      </c>
      <c r="J81" s="10" t="str">
        <f>_xlfn.IFNA(VLOOKUP(C81,Specifics!$A:$I,3,0),"-")</f>
        <v>-</v>
      </c>
      <c r="K81" s="10" t="str">
        <f>_xlfn.IFNA(VLOOKUP(C81,Specifics!$A:$I,4,0),"-")</f>
        <v>-</v>
      </c>
      <c r="L81" s="11" t="str">
        <f>_xlfn.IFNA(VLOOKUP(C81,Specifics!$A:$I,5,0),"-")</f>
        <v>-</v>
      </c>
      <c r="M81" s="10" t="str">
        <f>_xlfn.IFNA(VLOOKUP(C81,Specifics!$A:$I,6,0),"-")</f>
        <v>-</v>
      </c>
      <c r="N81" s="11" t="str">
        <f>_xlfn.IFNA(VLOOKUP(C81,Specifics!$A:$I,7,0),"-")</f>
        <v>-</v>
      </c>
      <c r="O81" s="10" t="str">
        <f>_xlfn.IFNA(VLOOKUP(C81,Specifics!$A:$I,8,0),"-")</f>
        <v>-</v>
      </c>
      <c r="P81" s="11" t="str">
        <f>_xlfn.IFNA(VLOOKUP(C81,Specifics!$A:$I,9,0),"-")</f>
        <v>-</v>
      </c>
    </row>
    <row r="82" spans="1:16" x14ac:dyDescent="0.2">
      <c r="A82" s="8">
        <v>74</v>
      </c>
      <c r="B82" s="12"/>
      <c r="C82" s="12"/>
      <c r="D82" s="13"/>
      <c r="E82" s="13"/>
      <c r="F82" s="7" t="str">
        <f t="shared" si="3"/>
        <v>-</v>
      </c>
      <c r="G82" s="7" t="e">
        <f t="shared" si="4"/>
        <v>#VALUE!</v>
      </c>
      <c r="H82" s="9" t="str">
        <f t="shared" si="5"/>
        <v>-</v>
      </c>
      <c r="I82" s="10" t="str">
        <f>_xlfn.IFNA(VLOOKUP(C82,Specifics!$A:$I,2,0),"-")</f>
        <v>-</v>
      </c>
      <c r="J82" s="10" t="str">
        <f>_xlfn.IFNA(VLOOKUP(C82,Specifics!$A:$I,3,0),"-")</f>
        <v>-</v>
      </c>
      <c r="K82" s="10" t="str">
        <f>_xlfn.IFNA(VLOOKUP(C82,Specifics!$A:$I,4,0),"-")</f>
        <v>-</v>
      </c>
      <c r="L82" s="11" t="str">
        <f>_xlfn.IFNA(VLOOKUP(C82,Specifics!$A:$I,5,0),"-")</f>
        <v>-</v>
      </c>
      <c r="M82" s="10" t="str">
        <f>_xlfn.IFNA(VLOOKUP(C82,Specifics!$A:$I,6,0),"-")</f>
        <v>-</v>
      </c>
      <c r="N82" s="11" t="str">
        <f>_xlfn.IFNA(VLOOKUP(C82,Specifics!$A:$I,7,0),"-")</f>
        <v>-</v>
      </c>
      <c r="O82" s="10" t="str">
        <f>_xlfn.IFNA(VLOOKUP(C82,Specifics!$A:$I,8,0),"-")</f>
        <v>-</v>
      </c>
      <c r="P82" s="11" t="str">
        <f>_xlfn.IFNA(VLOOKUP(C82,Specifics!$A:$I,9,0),"-")</f>
        <v>-</v>
      </c>
    </row>
    <row r="83" spans="1:16" x14ac:dyDescent="0.2">
      <c r="A83" s="8">
        <v>75</v>
      </c>
      <c r="B83" s="12"/>
      <c r="C83" s="12"/>
      <c r="D83" s="13"/>
      <c r="E83" s="13"/>
      <c r="F83" s="7" t="str">
        <f t="shared" si="3"/>
        <v>-</v>
      </c>
      <c r="G83" s="7" t="e">
        <f t="shared" si="4"/>
        <v>#VALUE!</v>
      </c>
      <c r="H83" s="9" t="str">
        <f t="shared" si="5"/>
        <v>-</v>
      </c>
      <c r="I83" s="10" t="str">
        <f>_xlfn.IFNA(VLOOKUP(C83,Specifics!$A:$I,2,0),"-")</f>
        <v>-</v>
      </c>
      <c r="J83" s="10" t="str">
        <f>_xlfn.IFNA(VLOOKUP(C83,Specifics!$A:$I,3,0),"-")</f>
        <v>-</v>
      </c>
      <c r="K83" s="10" t="str">
        <f>_xlfn.IFNA(VLOOKUP(C83,Specifics!$A:$I,4,0),"-")</f>
        <v>-</v>
      </c>
      <c r="L83" s="11" t="str">
        <f>_xlfn.IFNA(VLOOKUP(C83,Specifics!$A:$I,5,0),"-")</f>
        <v>-</v>
      </c>
      <c r="M83" s="10" t="str">
        <f>_xlfn.IFNA(VLOOKUP(C83,Specifics!$A:$I,6,0),"-")</f>
        <v>-</v>
      </c>
      <c r="N83" s="11" t="str">
        <f>_xlfn.IFNA(VLOOKUP(C83,Specifics!$A:$I,7,0),"-")</f>
        <v>-</v>
      </c>
      <c r="O83" s="10" t="str">
        <f>_xlfn.IFNA(VLOOKUP(C83,Specifics!$A:$I,8,0),"-")</f>
        <v>-</v>
      </c>
      <c r="P83" s="11" t="str">
        <f>_xlfn.IFNA(VLOOKUP(C83,Specifics!$A:$I,9,0),"-")</f>
        <v>-</v>
      </c>
    </row>
    <row r="84" spans="1:16" x14ac:dyDescent="0.2">
      <c r="A84" s="8">
        <v>76</v>
      </c>
      <c r="B84" s="12"/>
      <c r="C84" s="12"/>
      <c r="D84" s="13"/>
      <c r="E84" s="13"/>
      <c r="F84" s="7" t="str">
        <f t="shared" si="3"/>
        <v>-</v>
      </c>
      <c r="G84" s="7" t="e">
        <f t="shared" si="4"/>
        <v>#VALUE!</v>
      </c>
      <c r="H84" s="9" t="str">
        <f t="shared" si="5"/>
        <v>-</v>
      </c>
      <c r="I84" s="10" t="str">
        <f>_xlfn.IFNA(VLOOKUP(C84,Specifics!$A:$I,2,0),"-")</f>
        <v>-</v>
      </c>
      <c r="J84" s="10" t="str">
        <f>_xlfn.IFNA(VLOOKUP(C84,Specifics!$A:$I,3,0),"-")</f>
        <v>-</v>
      </c>
      <c r="K84" s="10" t="str">
        <f>_xlfn.IFNA(VLOOKUP(C84,Specifics!$A:$I,4,0),"-")</f>
        <v>-</v>
      </c>
      <c r="L84" s="11" t="str">
        <f>_xlfn.IFNA(VLOOKUP(C84,Specifics!$A:$I,5,0),"-")</f>
        <v>-</v>
      </c>
      <c r="M84" s="10" t="str">
        <f>_xlfn.IFNA(VLOOKUP(C84,Specifics!$A:$I,6,0),"-")</f>
        <v>-</v>
      </c>
      <c r="N84" s="11" t="str">
        <f>_xlfn.IFNA(VLOOKUP(C84,Specifics!$A:$I,7,0),"-")</f>
        <v>-</v>
      </c>
      <c r="O84" s="10" t="str">
        <f>_xlfn.IFNA(VLOOKUP(C84,Specifics!$A:$I,8,0),"-")</f>
        <v>-</v>
      </c>
      <c r="P84" s="11" t="str">
        <f>_xlfn.IFNA(VLOOKUP(C84,Specifics!$A:$I,9,0),"-")</f>
        <v>-</v>
      </c>
    </row>
    <row r="85" spans="1:16" x14ac:dyDescent="0.2">
      <c r="A85" s="8">
        <v>77</v>
      </c>
      <c r="B85" s="12"/>
      <c r="C85" s="12"/>
      <c r="D85" s="13"/>
      <c r="E85" s="13"/>
      <c r="F85" s="7" t="str">
        <f t="shared" si="3"/>
        <v>-</v>
      </c>
      <c r="G85" s="7" t="e">
        <f t="shared" si="4"/>
        <v>#VALUE!</v>
      </c>
      <c r="H85" s="9" t="str">
        <f t="shared" si="5"/>
        <v>-</v>
      </c>
      <c r="I85" s="10" t="str">
        <f>_xlfn.IFNA(VLOOKUP(C85,Specifics!$A:$I,2,0),"-")</f>
        <v>-</v>
      </c>
      <c r="J85" s="10" t="str">
        <f>_xlfn.IFNA(VLOOKUP(C85,Specifics!$A:$I,3,0),"-")</f>
        <v>-</v>
      </c>
      <c r="K85" s="10" t="str">
        <f>_xlfn.IFNA(VLOOKUP(C85,Specifics!$A:$I,4,0),"-")</f>
        <v>-</v>
      </c>
      <c r="L85" s="11" t="str">
        <f>_xlfn.IFNA(VLOOKUP(C85,Specifics!$A:$I,5,0),"-")</f>
        <v>-</v>
      </c>
      <c r="M85" s="10" t="str">
        <f>_xlfn.IFNA(VLOOKUP(C85,Specifics!$A:$I,6,0),"-")</f>
        <v>-</v>
      </c>
      <c r="N85" s="11" t="str">
        <f>_xlfn.IFNA(VLOOKUP(C85,Specifics!$A:$I,7,0),"-")</f>
        <v>-</v>
      </c>
      <c r="O85" s="10" t="str">
        <f>_xlfn.IFNA(VLOOKUP(C85,Specifics!$A:$I,8,0),"-")</f>
        <v>-</v>
      </c>
      <c r="P85" s="11" t="str">
        <f>_xlfn.IFNA(VLOOKUP(C85,Specifics!$A:$I,9,0),"-")</f>
        <v>-</v>
      </c>
    </row>
    <row r="86" spans="1:16" x14ac:dyDescent="0.2">
      <c r="A86" s="8">
        <v>78</v>
      </c>
      <c r="B86" s="12"/>
      <c r="C86" s="12"/>
      <c r="D86" s="13"/>
      <c r="E86" s="13"/>
      <c r="F86" s="7" t="str">
        <f t="shared" si="3"/>
        <v>-</v>
      </c>
      <c r="G86" s="7" t="e">
        <f t="shared" si="4"/>
        <v>#VALUE!</v>
      </c>
      <c r="H86" s="9" t="str">
        <f t="shared" si="5"/>
        <v>-</v>
      </c>
      <c r="I86" s="10" t="str">
        <f>_xlfn.IFNA(VLOOKUP(C86,Specifics!$A:$I,2,0),"-")</f>
        <v>-</v>
      </c>
      <c r="J86" s="10" t="str">
        <f>_xlfn.IFNA(VLOOKUP(C86,Specifics!$A:$I,3,0),"-")</f>
        <v>-</v>
      </c>
      <c r="K86" s="10" t="str">
        <f>_xlfn.IFNA(VLOOKUP(C86,Specifics!$A:$I,4,0),"-")</f>
        <v>-</v>
      </c>
      <c r="L86" s="11" t="str">
        <f>_xlfn.IFNA(VLOOKUP(C86,Specifics!$A:$I,5,0),"-")</f>
        <v>-</v>
      </c>
      <c r="M86" s="10" t="str">
        <f>_xlfn.IFNA(VLOOKUP(C86,Specifics!$A:$I,6,0),"-")</f>
        <v>-</v>
      </c>
      <c r="N86" s="11" t="str">
        <f>_xlfn.IFNA(VLOOKUP(C86,Specifics!$A:$I,7,0),"-")</f>
        <v>-</v>
      </c>
      <c r="O86" s="10" t="str">
        <f>_xlfn.IFNA(VLOOKUP(C86,Specifics!$A:$I,8,0),"-")</f>
        <v>-</v>
      </c>
      <c r="P86" s="11" t="str">
        <f>_xlfn.IFNA(VLOOKUP(C86,Specifics!$A:$I,9,0),"-")</f>
        <v>-</v>
      </c>
    </row>
    <row r="87" spans="1:16" x14ac:dyDescent="0.2">
      <c r="A87" s="8">
        <v>79</v>
      </c>
      <c r="B87" s="12"/>
      <c r="C87" s="12"/>
      <c r="D87" s="13"/>
      <c r="E87" s="13"/>
      <c r="F87" s="7" t="str">
        <f t="shared" si="3"/>
        <v>-</v>
      </c>
      <c r="G87" s="7" t="e">
        <f t="shared" si="4"/>
        <v>#VALUE!</v>
      </c>
      <c r="H87" s="9" t="str">
        <f t="shared" si="5"/>
        <v>-</v>
      </c>
      <c r="I87" s="10" t="str">
        <f>_xlfn.IFNA(VLOOKUP(C87,Specifics!$A:$I,2,0),"-")</f>
        <v>-</v>
      </c>
      <c r="J87" s="10" t="str">
        <f>_xlfn.IFNA(VLOOKUP(C87,Specifics!$A:$I,3,0),"-")</f>
        <v>-</v>
      </c>
      <c r="K87" s="10" t="str">
        <f>_xlfn.IFNA(VLOOKUP(C87,Specifics!$A:$I,4,0),"-")</f>
        <v>-</v>
      </c>
      <c r="L87" s="11" t="str">
        <f>_xlfn.IFNA(VLOOKUP(C87,Specifics!$A:$I,5,0),"-")</f>
        <v>-</v>
      </c>
      <c r="M87" s="10" t="str">
        <f>_xlfn.IFNA(VLOOKUP(C87,Specifics!$A:$I,6,0),"-")</f>
        <v>-</v>
      </c>
      <c r="N87" s="11" t="str">
        <f>_xlfn.IFNA(VLOOKUP(C87,Specifics!$A:$I,7,0),"-")</f>
        <v>-</v>
      </c>
      <c r="O87" s="10" t="str">
        <f>_xlfn.IFNA(VLOOKUP(C87,Specifics!$A:$I,8,0),"-")</f>
        <v>-</v>
      </c>
      <c r="P87" s="11" t="str">
        <f>_xlfn.IFNA(VLOOKUP(C87,Specifics!$A:$I,9,0),"-")</f>
        <v>-</v>
      </c>
    </row>
    <row r="88" spans="1:16" x14ac:dyDescent="0.2">
      <c r="A88" s="8">
        <v>80</v>
      </c>
      <c r="B88" s="12"/>
      <c r="C88" s="12"/>
      <c r="D88" s="13"/>
      <c r="E88" s="13"/>
      <c r="F88" s="7" t="str">
        <f t="shared" si="3"/>
        <v>-</v>
      </c>
      <c r="G88" s="7" t="e">
        <f t="shared" si="4"/>
        <v>#VALUE!</v>
      </c>
      <c r="H88" s="9" t="str">
        <f t="shared" si="5"/>
        <v>-</v>
      </c>
      <c r="I88" s="10" t="str">
        <f>_xlfn.IFNA(VLOOKUP(C88,Specifics!$A:$I,2,0),"-")</f>
        <v>-</v>
      </c>
      <c r="J88" s="10" t="str">
        <f>_xlfn.IFNA(VLOOKUP(C88,Specifics!$A:$I,3,0),"-")</f>
        <v>-</v>
      </c>
      <c r="K88" s="10" t="str">
        <f>_xlfn.IFNA(VLOOKUP(C88,Specifics!$A:$I,4,0),"-")</f>
        <v>-</v>
      </c>
      <c r="L88" s="11" t="str">
        <f>_xlfn.IFNA(VLOOKUP(C88,Specifics!$A:$I,5,0),"-")</f>
        <v>-</v>
      </c>
      <c r="M88" s="10" t="str">
        <f>_xlfn.IFNA(VLOOKUP(C88,Specifics!$A:$I,6,0),"-")</f>
        <v>-</v>
      </c>
      <c r="N88" s="11" t="str">
        <f>_xlfn.IFNA(VLOOKUP(C88,Specifics!$A:$I,7,0),"-")</f>
        <v>-</v>
      </c>
      <c r="O88" s="10" t="str">
        <f>_xlfn.IFNA(VLOOKUP(C88,Specifics!$A:$I,8,0),"-")</f>
        <v>-</v>
      </c>
      <c r="P88" s="11" t="str">
        <f>_xlfn.IFNA(VLOOKUP(C88,Specifics!$A:$I,9,0),"-")</f>
        <v>-</v>
      </c>
    </row>
    <row r="89" spans="1:16" x14ac:dyDescent="0.2">
      <c r="A89" s="8">
        <v>81</v>
      </c>
      <c r="B89" s="12"/>
      <c r="C89" s="12"/>
      <c r="D89" s="13"/>
      <c r="E89" s="13"/>
      <c r="F89" s="7" t="str">
        <f t="shared" si="3"/>
        <v>-</v>
      </c>
      <c r="G89" s="7" t="e">
        <f t="shared" si="4"/>
        <v>#VALUE!</v>
      </c>
      <c r="H89" s="9" t="str">
        <f t="shared" si="5"/>
        <v>-</v>
      </c>
      <c r="I89" s="10" t="str">
        <f>_xlfn.IFNA(VLOOKUP(C89,Specifics!$A:$I,2,0),"-")</f>
        <v>-</v>
      </c>
      <c r="J89" s="10" t="str">
        <f>_xlfn.IFNA(VLOOKUP(C89,Specifics!$A:$I,3,0),"-")</f>
        <v>-</v>
      </c>
      <c r="K89" s="10" t="str">
        <f>_xlfn.IFNA(VLOOKUP(C89,Specifics!$A:$I,4,0),"-")</f>
        <v>-</v>
      </c>
      <c r="L89" s="11" t="str">
        <f>_xlfn.IFNA(VLOOKUP(C89,Specifics!$A:$I,5,0),"-")</f>
        <v>-</v>
      </c>
      <c r="M89" s="10" t="str">
        <f>_xlfn.IFNA(VLOOKUP(C89,Specifics!$A:$I,6,0),"-")</f>
        <v>-</v>
      </c>
      <c r="N89" s="11" t="str">
        <f>_xlfn.IFNA(VLOOKUP(C89,Specifics!$A:$I,7,0),"-")</f>
        <v>-</v>
      </c>
      <c r="O89" s="10" t="str">
        <f>_xlfn.IFNA(VLOOKUP(C89,Specifics!$A:$I,8,0),"-")</f>
        <v>-</v>
      </c>
      <c r="P89" s="11" t="str">
        <f>_xlfn.IFNA(VLOOKUP(C89,Specifics!$A:$I,9,0),"-")</f>
        <v>-</v>
      </c>
    </row>
    <row r="90" spans="1:16" x14ac:dyDescent="0.2">
      <c r="A90" s="8">
        <v>82</v>
      </c>
      <c r="B90" s="12"/>
      <c r="C90" s="12"/>
      <c r="D90" s="13"/>
      <c r="E90" s="13"/>
      <c r="F90" s="7" t="str">
        <f t="shared" si="3"/>
        <v>-</v>
      </c>
      <c r="G90" s="7" t="e">
        <f t="shared" si="4"/>
        <v>#VALUE!</v>
      </c>
      <c r="H90" s="9" t="str">
        <f t="shared" si="5"/>
        <v>-</v>
      </c>
      <c r="I90" s="10" t="str">
        <f>_xlfn.IFNA(VLOOKUP(C90,Specifics!$A:$I,2,0),"-")</f>
        <v>-</v>
      </c>
      <c r="J90" s="10" t="str">
        <f>_xlfn.IFNA(VLOOKUP(C90,Specifics!$A:$I,3,0),"-")</f>
        <v>-</v>
      </c>
      <c r="K90" s="10" t="str">
        <f>_xlfn.IFNA(VLOOKUP(C90,Specifics!$A:$I,4,0),"-")</f>
        <v>-</v>
      </c>
      <c r="L90" s="11" t="str">
        <f>_xlfn.IFNA(VLOOKUP(C90,Specifics!$A:$I,5,0),"-")</f>
        <v>-</v>
      </c>
      <c r="M90" s="10" t="str">
        <f>_xlfn.IFNA(VLOOKUP(C90,Specifics!$A:$I,6,0),"-")</f>
        <v>-</v>
      </c>
      <c r="N90" s="11" t="str">
        <f>_xlfn.IFNA(VLOOKUP(C90,Specifics!$A:$I,7,0),"-")</f>
        <v>-</v>
      </c>
      <c r="O90" s="10" t="str">
        <f>_xlfn.IFNA(VLOOKUP(C90,Specifics!$A:$I,8,0),"-")</f>
        <v>-</v>
      </c>
      <c r="P90" s="11" t="str">
        <f>_xlfn.IFNA(VLOOKUP(C90,Specifics!$A:$I,9,0),"-")</f>
        <v>-</v>
      </c>
    </row>
    <row r="91" spans="1:16" x14ac:dyDescent="0.2">
      <c r="A91" s="8">
        <v>83</v>
      </c>
      <c r="B91" s="12"/>
      <c r="C91" s="12"/>
      <c r="D91" s="13"/>
      <c r="E91" s="13"/>
      <c r="F91" s="7" t="str">
        <f t="shared" si="3"/>
        <v>-</v>
      </c>
      <c r="G91" s="7" t="e">
        <f t="shared" si="4"/>
        <v>#VALUE!</v>
      </c>
      <c r="H91" s="9" t="str">
        <f t="shared" si="5"/>
        <v>-</v>
      </c>
      <c r="I91" s="10" t="str">
        <f>_xlfn.IFNA(VLOOKUP(C91,Specifics!$A:$I,2,0),"-")</f>
        <v>-</v>
      </c>
      <c r="J91" s="10" t="str">
        <f>_xlfn.IFNA(VLOOKUP(C91,Specifics!$A:$I,3,0),"-")</f>
        <v>-</v>
      </c>
      <c r="K91" s="10" t="str">
        <f>_xlfn.IFNA(VLOOKUP(C91,Specifics!$A:$I,4,0),"-")</f>
        <v>-</v>
      </c>
      <c r="L91" s="11" t="str">
        <f>_xlfn.IFNA(VLOOKUP(C91,Specifics!$A:$I,5,0),"-")</f>
        <v>-</v>
      </c>
      <c r="M91" s="10" t="str">
        <f>_xlfn.IFNA(VLOOKUP(C91,Specifics!$A:$I,6,0),"-")</f>
        <v>-</v>
      </c>
      <c r="N91" s="11" t="str">
        <f>_xlfn.IFNA(VLOOKUP(C91,Specifics!$A:$I,7,0),"-")</f>
        <v>-</v>
      </c>
      <c r="O91" s="10" t="str">
        <f>_xlfn.IFNA(VLOOKUP(C91,Specifics!$A:$I,8,0),"-")</f>
        <v>-</v>
      </c>
      <c r="P91" s="11" t="str">
        <f>_xlfn.IFNA(VLOOKUP(C91,Specifics!$A:$I,9,0),"-")</f>
        <v>-</v>
      </c>
    </row>
    <row r="92" spans="1:16" x14ac:dyDescent="0.2">
      <c r="A92" s="8">
        <v>84</v>
      </c>
      <c r="B92" s="12"/>
      <c r="C92" s="12"/>
      <c r="D92" s="13"/>
      <c r="E92" s="13"/>
      <c r="F92" s="7" t="str">
        <f t="shared" si="3"/>
        <v>-</v>
      </c>
      <c r="G92" s="7" t="e">
        <f t="shared" si="4"/>
        <v>#VALUE!</v>
      </c>
      <c r="H92" s="9" t="str">
        <f t="shared" si="5"/>
        <v>-</v>
      </c>
      <c r="I92" s="10" t="str">
        <f>_xlfn.IFNA(VLOOKUP(C92,Specifics!$A:$I,2,0),"-")</f>
        <v>-</v>
      </c>
      <c r="J92" s="10" t="str">
        <f>_xlfn.IFNA(VLOOKUP(C92,Specifics!$A:$I,3,0),"-")</f>
        <v>-</v>
      </c>
      <c r="K92" s="10" t="str">
        <f>_xlfn.IFNA(VLOOKUP(C92,Specifics!$A:$I,4,0),"-")</f>
        <v>-</v>
      </c>
      <c r="L92" s="11" t="str">
        <f>_xlfn.IFNA(VLOOKUP(C92,Specifics!$A:$I,5,0),"-")</f>
        <v>-</v>
      </c>
      <c r="M92" s="10" t="str">
        <f>_xlfn.IFNA(VLOOKUP(C92,Specifics!$A:$I,6,0),"-")</f>
        <v>-</v>
      </c>
      <c r="N92" s="11" t="str">
        <f>_xlfn.IFNA(VLOOKUP(C92,Specifics!$A:$I,7,0),"-")</f>
        <v>-</v>
      </c>
      <c r="O92" s="10" t="str">
        <f>_xlfn.IFNA(VLOOKUP(C92,Specifics!$A:$I,8,0),"-")</f>
        <v>-</v>
      </c>
      <c r="P92" s="11" t="str">
        <f>_xlfn.IFNA(VLOOKUP(C92,Specifics!$A:$I,9,0),"-")</f>
        <v>-</v>
      </c>
    </row>
    <row r="93" spans="1:16" x14ac:dyDescent="0.2">
      <c r="A93" s="8">
        <v>85</v>
      </c>
      <c r="B93" s="12"/>
      <c r="C93" s="12"/>
      <c r="D93" s="13"/>
      <c r="E93" s="13"/>
      <c r="F93" s="7" t="str">
        <f t="shared" si="3"/>
        <v>-</v>
      </c>
      <c r="G93" s="7" t="e">
        <f t="shared" si="4"/>
        <v>#VALUE!</v>
      </c>
      <c r="H93" s="9" t="str">
        <f t="shared" si="5"/>
        <v>-</v>
      </c>
      <c r="I93" s="10" t="str">
        <f>_xlfn.IFNA(VLOOKUP(C93,Specifics!$A:$I,2,0),"-")</f>
        <v>-</v>
      </c>
      <c r="J93" s="10" t="str">
        <f>_xlfn.IFNA(VLOOKUP(C93,Specifics!$A:$I,3,0),"-")</f>
        <v>-</v>
      </c>
      <c r="K93" s="10" t="str">
        <f>_xlfn.IFNA(VLOOKUP(C93,Specifics!$A:$I,4,0),"-")</f>
        <v>-</v>
      </c>
      <c r="L93" s="11" t="str">
        <f>_xlfn.IFNA(VLOOKUP(C93,Specifics!$A:$I,5,0),"-")</f>
        <v>-</v>
      </c>
      <c r="M93" s="10" t="str">
        <f>_xlfn.IFNA(VLOOKUP(C93,Specifics!$A:$I,6,0),"-")</f>
        <v>-</v>
      </c>
      <c r="N93" s="11" t="str">
        <f>_xlfn.IFNA(VLOOKUP(C93,Specifics!$A:$I,7,0),"-")</f>
        <v>-</v>
      </c>
      <c r="O93" s="10" t="str">
        <f>_xlfn.IFNA(VLOOKUP(C93,Specifics!$A:$I,8,0),"-")</f>
        <v>-</v>
      </c>
      <c r="P93" s="11" t="str">
        <f>_xlfn.IFNA(VLOOKUP(C93,Specifics!$A:$I,9,0),"-")</f>
        <v>-</v>
      </c>
    </row>
    <row r="94" spans="1:16" x14ac:dyDescent="0.2">
      <c r="A94" s="8">
        <v>86</v>
      </c>
      <c r="B94" s="12"/>
      <c r="C94" s="12"/>
      <c r="D94" s="13"/>
      <c r="E94" s="13"/>
      <c r="F94" s="7" t="str">
        <f t="shared" si="3"/>
        <v>-</v>
      </c>
      <c r="G94" s="7" t="e">
        <f t="shared" si="4"/>
        <v>#VALUE!</v>
      </c>
      <c r="H94" s="9" t="str">
        <f t="shared" si="5"/>
        <v>-</v>
      </c>
      <c r="I94" s="10" t="str">
        <f>_xlfn.IFNA(VLOOKUP(C94,Specifics!$A:$I,2,0),"-")</f>
        <v>-</v>
      </c>
      <c r="J94" s="10" t="str">
        <f>_xlfn.IFNA(VLOOKUP(C94,Specifics!$A:$I,3,0),"-")</f>
        <v>-</v>
      </c>
      <c r="K94" s="10" t="str">
        <f>_xlfn.IFNA(VLOOKUP(C94,Specifics!$A:$I,4,0),"-")</f>
        <v>-</v>
      </c>
      <c r="L94" s="11" t="str">
        <f>_xlfn.IFNA(VLOOKUP(C94,Specifics!$A:$I,5,0),"-")</f>
        <v>-</v>
      </c>
      <c r="M94" s="10" t="str">
        <f>_xlfn.IFNA(VLOOKUP(C94,Specifics!$A:$I,6,0),"-")</f>
        <v>-</v>
      </c>
      <c r="N94" s="11" t="str">
        <f>_xlfn.IFNA(VLOOKUP(C94,Specifics!$A:$I,7,0),"-")</f>
        <v>-</v>
      </c>
      <c r="O94" s="10" t="str">
        <f>_xlfn.IFNA(VLOOKUP(C94,Specifics!$A:$I,8,0),"-")</f>
        <v>-</v>
      </c>
      <c r="P94" s="11" t="str">
        <f>_xlfn.IFNA(VLOOKUP(C94,Specifics!$A:$I,9,0),"-")</f>
        <v>-</v>
      </c>
    </row>
    <row r="95" spans="1:16" x14ac:dyDescent="0.2">
      <c r="A95" s="8">
        <v>87</v>
      </c>
      <c r="B95" s="12"/>
      <c r="C95" s="12"/>
      <c r="D95" s="13"/>
      <c r="E95" s="13"/>
      <c r="F95" s="7" t="str">
        <f t="shared" si="3"/>
        <v>-</v>
      </c>
      <c r="G95" s="7" t="e">
        <f t="shared" si="4"/>
        <v>#VALUE!</v>
      </c>
      <c r="H95" s="9" t="str">
        <f t="shared" si="5"/>
        <v>-</v>
      </c>
      <c r="I95" s="10" t="str">
        <f>_xlfn.IFNA(VLOOKUP(C95,Specifics!$A:$I,2,0),"-")</f>
        <v>-</v>
      </c>
      <c r="J95" s="10" t="str">
        <f>_xlfn.IFNA(VLOOKUP(C95,Specifics!$A:$I,3,0),"-")</f>
        <v>-</v>
      </c>
      <c r="K95" s="10" t="str">
        <f>_xlfn.IFNA(VLOOKUP(C95,Specifics!$A:$I,4,0),"-")</f>
        <v>-</v>
      </c>
      <c r="L95" s="11" t="str">
        <f>_xlfn.IFNA(VLOOKUP(C95,Specifics!$A:$I,5,0),"-")</f>
        <v>-</v>
      </c>
      <c r="M95" s="10" t="str">
        <f>_xlfn.IFNA(VLOOKUP(C95,Specifics!$A:$I,6,0),"-")</f>
        <v>-</v>
      </c>
      <c r="N95" s="11" t="str">
        <f>_xlfn.IFNA(VLOOKUP(C95,Specifics!$A:$I,7,0),"-")</f>
        <v>-</v>
      </c>
      <c r="O95" s="10" t="str">
        <f>_xlfn.IFNA(VLOOKUP(C95,Specifics!$A:$I,8,0),"-")</f>
        <v>-</v>
      </c>
      <c r="P95" s="11" t="str">
        <f>_xlfn.IFNA(VLOOKUP(C95,Specifics!$A:$I,9,0),"-")</f>
        <v>-</v>
      </c>
    </row>
    <row r="96" spans="1:16" x14ac:dyDescent="0.2">
      <c r="A96" s="8">
        <v>88</v>
      </c>
      <c r="B96" s="12"/>
      <c r="C96" s="12"/>
      <c r="D96" s="13"/>
      <c r="E96" s="13"/>
      <c r="F96" s="7" t="str">
        <f t="shared" si="3"/>
        <v>-</v>
      </c>
      <c r="G96" s="7" t="e">
        <f t="shared" si="4"/>
        <v>#VALUE!</v>
      </c>
      <c r="H96" s="9" t="str">
        <f t="shared" si="5"/>
        <v>-</v>
      </c>
      <c r="I96" s="10" t="str">
        <f>_xlfn.IFNA(VLOOKUP(C96,Specifics!$A:$I,2,0),"-")</f>
        <v>-</v>
      </c>
      <c r="J96" s="10" t="str">
        <f>_xlfn.IFNA(VLOOKUP(C96,Specifics!$A:$I,3,0),"-")</f>
        <v>-</v>
      </c>
      <c r="K96" s="10" t="str">
        <f>_xlfn.IFNA(VLOOKUP(C96,Specifics!$A:$I,4,0),"-")</f>
        <v>-</v>
      </c>
      <c r="L96" s="11" t="str">
        <f>_xlfn.IFNA(VLOOKUP(C96,Specifics!$A:$I,5,0),"-")</f>
        <v>-</v>
      </c>
      <c r="M96" s="10" t="str">
        <f>_xlfn.IFNA(VLOOKUP(C96,Specifics!$A:$I,6,0),"-")</f>
        <v>-</v>
      </c>
      <c r="N96" s="11" t="str">
        <f>_xlfn.IFNA(VLOOKUP(C96,Specifics!$A:$I,7,0),"-")</f>
        <v>-</v>
      </c>
      <c r="O96" s="10" t="str">
        <f>_xlfn.IFNA(VLOOKUP(C96,Specifics!$A:$I,8,0),"-")</f>
        <v>-</v>
      </c>
      <c r="P96" s="11" t="str">
        <f>_xlfn.IFNA(VLOOKUP(C96,Specifics!$A:$I,9,0),"-")</f>
        <v>-</v>
      </c>
    </row>
    <row r="97" spans="1:16" x14ac:dyDescent="0.2">
      <c r="A97" s="8">
        <v>89</v>
      </c>
      <c r="B97" s="12"/>
      <c r="C97" s="12"/>
      <c r="D97" s="13"/>
      <c r="E97" s="13"/>
      <c r="F97" s="7" t="str">
        <f t="shared" si="3"/>
        <v>-</v>
      </c>
      <c r="G97" s="7" t="e">
        <f t="shared" si="4"/>
        <v>#VALUE!</v>
      </c>
      <c r="H97" s="9" t="str">
        <f t="shared" si="5"/>
        <v>-</v>
      </c>
      <c r="I97" s="10" t="str">
        <f>_xlfn.IFNA(VLOOKUP(C97,Specifics!$A:$I,2,0),"-")</f>
        <v>-</v>
      </c>
      <c r="J97" s="10" t="str">
        <f>_xlfn.IFNA(VLOOKUP(C97,Specifics!$A:$I,3,0),"-")</f>
        <v>-</v>
      </c>
      <c r="K97" s="10" t="str">
        <f>_xlfn.IFNA(VLOOKUP(C97,Specifics!$A:$I,4,0),"-")</f>
        <v>-</v>
      </c>
      <c r="L97" s="11" t="str">
        <f>_xlfn.IFNA(VLOOKUP(C97,Specifics!$A:$I,5,0),"-")</f>
        <v>-</v>
      </c>
      <c r="M97" s="10" t="str">
        <f>_xlfn.IFNA(VLOOKUP(C97,Specifics!$A:$I,6,0),"-")</f>
        <v>-</v>
      </c>
      <c r="N97" s="11" t="str">
        <f>_xlfn.IFNA(VLOOKUP(C97,Specifics!$A:$I,7,0),"-")</f>
        <v>-</v>
      </c>
      <c r="O97" s="10" t="str">
        <f>_xlfn.IFNA(VLOOKUP(C97,Specifics!$A:$I,8,0),"-")</f>
        <v>-</v>
      </c>
      <c r="P97" s="11" t="str">
        <f>_xlfn.IFNA(VLOOKUP(C97,Specifics!$A:$I,9,0),"-")</f>
        <v>-</v>
      </c>
    </row>
    <row r="98" spans="1:16" x14ac:dyDescent="0.2">
      <c r="A98" s="8">
        <v>90</v>
      </c>
      <c r="B98" s="12"/>
      <c r="C98" s="12"/>
      <c r="D98" s="13"/>
      <c r="E98" s="13"/>
      <c r="F98" s="7" t="str">
        <f t="shared" si="3"/>
        <v>-</v>
      </c>
      <c r="G98" s="7" t="e">
        <f t="shared" si="4"/>
        <v>#VALUE!</v>
      </c>
      <c r="H98" s="9" t="str">
        <f t="shared" si="5"/>
        <v>-</v>
      </c>
      <c r="I98" s="10" t="str">
        <f>_xlfn.IFNA(VLOOKUP(C98,Specifics!$A:$I,2,0),"-")</f>
        <v>-</v>
      </c>
      <c r="J98" s="10" t="str">
        <f>_xlfn.IFNA(VLOOKUP(C98,Specifics!$A:$I,3,0),"-")</f>
        <v>-</v>
      </c>
      <c r="K98" s="10" t="str">
        <f>_xlfn.IFNA(VLOOKUP(C98,Specifics!$A:$I,4,0),"-")</f>
        <v>-</v>
      </c>
      <c r="L98" s="11" t="str">
        <f>_xlfn.IFNA(VLOOKUP(C98,Specifics!$A:$I,5,0),"-")</f>
        <v>-</v>
      </c>
      <c r="M98" s="10" t="str">
        <f>_xlfn.IFNA(VLOOKUP(C98,Specifics!$A:$I,6,0),"-")</f>
        <v>-</v>
      </c>
      <c r="N98" s="11" t="str">
        <f>_xlfn.IFNA(VLOOKUP(C98,Specifics!$A:$I,7,0),"-")</f>
        <v>-</v>
      </c>
      <c r="O98" s="10" t="str">
        <f>_xlfn.IFNA(VLOOKUP(C98,Specifics!$A:$I,8,0),"-")</f>
        <v>-</v>
      </c>
      <c r="P98" s="11" t="str">
        <f>_xlfn.IFNA(VLOOKUP(C98,Specifics!$A:$I,9,0),"-")</f>
        <v>-</v>
      </c>
    </row>
    <row r="99" spans="1:16" x14ac:dyDescent="0.2">
      <c r="A99" s="8">
        <v>91</v>
      </c>
      <c r="B99" s="12"/>
      <c r="C99" s="12"/>
      <c r="D99" s="13"/>
      <c r="E99" s="13"/>
      <c r="F99" s="7" t="str">
        <f t="shared" si="3"/>
        <v>-</v>
      </c>
      <c r="G99" s="7" t="e">
        <f t="shared" si="4"/>
        <v>#VALUE!</v>
      </c>
      <c r="H99" s="9" t="str">
        <f t="shared" si="5"/>
        <v>-</v>
      </c>
      <c r="I99" s="10" t="str">
        <f>_xlfn.IFNA(VLOOKUP(C99,Specifics!$A:$I,2,0),"-")</f>
        <v>-</v>
      </c>
      <c r="J99" s="10" t="str">
        <f>_xlfn.IFNA(VLOOKUP(C99,Specifics!$A:$I,3,0),"-")</f>
        <v>-</v>
      </c>
      <c r="K99" s="10" t="str">
        <f>_xlfn.IFNA(VLOOKUP(C99,Specifics!$A:$I,4,0),"-")</f>
        <v>-</v>
      </c>
      <c r="L99" s="11" t="str">
        <f>_xlfn.IFNA(VLOOKUP(C99,Specifics!$A:$I,5,0),"-")</f>
        <v>-</v>
      </c>
      <c r="M99" s="10" t="str">
        <f>_xlfn.IFNA(VLOOKUP(C99,Specifics!$A:$I,6,0),"-")</f>
        <v>-</v>
      </c>
      <c r="N99" s="11" t="str">
        <f>_xlfn.IFNA(VLOOKUP(C99,Specifics!$A:$I,7,0),"-")</f>
        <v>-</v>
      </c>
      <c r="O99" s="10" t="str">
        <f>_xlfn.IFNA(VLOOKUP(C99,Specifics!$A:$I,8,0),"-")</f>
        <v>-</v>
      </c>
      <c r="P99" s="11" t="str">
        <f>_xlfn.IFNA(VLOOKUP(C99,Specifics!$A:$I,9,0),"-")</f>
        <v>-</v>
      </c>
    </row>
    <row r="100" spans="1:16" x14ac:dyDescent="0.2">
      <c r="A100" s="8">
        <v>92</v>
      </c>
      <c r="B100" s="12"/>
      <c r="C100" s="12"/>
      <c r="D100" s="13"/>
      <c r="E100" s="13"/>
      <c r="F100" s="7" t="str">
        <f t="shared" si="3"/>
        <v>-</v>
      </c>
      <c r="G100" s="7" t="e">
        <f t="shared" si="4"/>
        <v>#VALUE!</v>
      </c>
      <c r="H100" s="9" t="str">
        <f t="shared" si="5"/>
        <v>-</v>
      </c>
      <c r="I100" s="10" t="str">
        <f>_xlfn.IFNA(VLOOKUP(C100,Specifics!$A:$I,2,0),"-")</f>
        <v>-</v>
      </c>
      <c r="J100" s="10" t="str">
        <f>_xlfn.IFNA(VLOOKUP(C100,Specifics!$A:$I,3,0),"-")</f>
        <v>-</v>
      </c>
      <c r="K100" s="10" t="str">
        <f>_xlfn.IFNA(VLOOKUP(C100,Specifics!$A:$I,4,0),"-")</f>
        <v>-</v>
      </c>
      <c r="L100" s="11" t="str">
        <f>_xlfn.IFNA(VLOOKUP(C100,Specifics!$A:$I,5,0),"-")</f>
        <v>-</v>
      </c>
      <c r="M100" s="10" t="str">
        <f>_xlfn.IFNA(VLOOKUP(C100,Specifics!$A:$I,6,0),"-")</f>
        <v>-</v>
      </c>
      <c r="N100" s="11" t="str">
        <f>_xlfn.IFNA(VLOOKUP(C100,Specifics!$A:$I,7,0),"-")</f>
        <v>-</v>
      </c>
      <c r="O100" s="10" t="str">
        <f>_xlfn.IFNA(VLOOKUP(C100,Specifics!$A:$I,8,0),"-")</f>
        <v>-</v>
      </c>
      <c r="P100" s="11" t="str">
        <f>_xlfn.IFNA(VLOOKUP(C100,Specifics!$A:$I,9,0),"-")</f>
        <v>-</v>
      </c>
    </row>
    <row r="101" spans="1:16" x14ac:dyDescent="0.2">
      <c r="A101" s="8">
        <v>93</v>
      </c>
      <c r="B101" s="12"/>
      <c r="C101" s="12"/>
      <c r="D101" s="13"/>
      <c r="E101" s="13"/>
      <c r="F101" s="7" t="str">
        <f t="shared" si="3"/>
        <v>-</v>
      </c>
      <c r="G101" s="7" t="e">
        <f t="shared" si="4"/>
        <v>#VALUE!</v>
      </c>
      <c r="H101" s="9" t="str">
        <f t="shared" si="5"/>
        <v>-</v>
      </c>
      <c r="I101" s="10" t="str">
        <f>_xlfn.IFNA(VLOOKUP(C101,Specifics!$A:$I,2,0),"-")</f>
        <v>-</v>
      </c>
      <c r="J101" s="10" t="str">
        <f>_xlfn.IFNA(VLOOKUP(C101,Specifics!$A:$I,3,0),"-")</f>
        <v>-</v>
      </c>
      <c r="K101" s="10" t="str">
        <f>_xlfn.IFNA(VLOOKUP(C101,Specifics!$A:$I,4,0),"-")</f>
        <v>-</v>
      </c>
      <c r="L101" s="11" t="str">
        <f>_xlfn.IFNA(VLOOKUP(C101,Specifics!$A:$I,5,0),"-")</f>
        <v>-</v>
      </c>
      <c r="M101" s="10" t="str">
        <f>_xlfn.IFNA(VLOOKUP(C101,Specifics!$A:$I,6,0),"-")</f>
        <v>-</v>
      </c>
      <c r="N101" s="11" t="str">
        <f>_xlfn.IFNA(VLOOKUP(C101,Specifics!$A:$I,7,0),"-")</f>
        <v>-</v>
      </c>
      <c r="O101" s="10" t="str">
        <f>_xlfn.IFNA(VLOOKUP(C101,Specifics!$A:$I,8,0),"-")</f>
        <v>-</v>
      </c>
      <c r="P101" s="11" t="str">
        <f>_xlfn.IFNA(VLOOKUP(C101,Specifics!$A:$I,9,0),"-")</f>
        <v>-</v>
      </c>
    </row>
    <row r="102" spans="1:16" x14ac:dyDescent="0.2">
      <c r="A102" s="8">
        <v>94</v>
      </c>
      <c r="B102" s="12"/>
      <c r="C102" s="12"/>
      <c r="D102" s="13"/>
      <c r="E102" s="13"/>
      <c r="F102" s="7" t="str">
        <f t="shared" si="3"/>
        <v>-</v>
      </c>
      <c r="G102" s="7" t="e">
        <f t="shared" si="4"/>
        <v>#VALUE!</v>
      </c>
      <c r="H102" s="9" t="str">
        <f t="shared" si="5"/>
        <v>-</v>
      </c>
      <c r="I102" s="10" t="str">
        <f>_xlfn.IFNA(VLOOKUP(C102,Specifics!$A:$I,2,0),"-")</f>
        <v>-</v>
      </c>
      <c r="J102" s="10" t="str">
        <f>_xlfn.IFNA(VLOOKUP(C102,Specifics!$A:$I,3,0),"-")</f>
        <v>-</v>
      </c>
      <c r="K102" s="10" t="str">
        <f>_xlfn.IFNA(VLOOKUP(C102,Specifics!$A:$I,4,0),"-")</f>
        <v>-</v>
      </c>
      <c r="L102" s="11" t="str">
        <f>_xlfn.IFNA(VLOOKUP(C102,Specifics!$A:$I,5,0),"-")</f>
        <v>-</v>
      </c>
      <c r="M102" s="10" t="str">
        <f>_xlfn.IFNA(VLOOKUP(C102,Specifics!$A:$I,6,0),"-")</f>
        <v>-</v>
      </c>
      <c r="N102" s="11" t="str">
        <f>_xlfn.IFNA(VLOOKUP(C102,Specifics!$A:$I,7,0),"-")</f>
        <v>-</v>
      </c>
      <c r="O102" s="10" t="str">
        <f>_xlfn.IFNA(VLOOKUP(C102,Specifics!$A:$I,8,0),"-")</f>
        <v>-</v>
      </c>
      <c r="P102" s="11" t="str">
        <f>_xlfn.IFNA(VLOOKUP(C102,Specifics!$A:$I,9,0),"-")</f>
        <v>-</v>
      </c>
    </row>
    <row r="103" spans="1:16" x14ac:dyDescent="0.2">
      <c r="A103" s="8">
        <v>95</v>
      </c>
      <c r="B103" s="12"/>
      <c r="C103" s="12"/>
      <c r="D103" s="13"/>
      <c r="E103" s="13"/>
      <c r="F103" s="7" t="str">
        <f t="shared" si="3"/>
        <v>-</v>
      </c>
      <c r="G103" s="7" t="e">
        <f t="shared" si="4"/>
        <v>#VALUE!</v>
      </c>
      <c r="H103" s="9" t="str">
        <f t="shared" si="5"/>
        <v>-</v>
      </c>
      <c r="I103" s="10" t="str">
        <f>_xlfn.IFNA(VLOOKUP(C103,Specifics!$A:$I,2,0),"-")</f>
        <v>-</v>
      </c>
      <c r="J103" s="10" t="str">
        <f>_xlfn.IFNA(VLOOKUP(C103,Specifics!$A:$I,3,0),"-")</f>
        <v>-</v>
      </c>
      <c r="K103" s="10" t="str">
        <f>_xlfn.IFNA(VLOOKUP(C103,Specifics!$A:$I,4,0),"-")</f>
        <v>-</v>
      </c>
      <c r="L103" s="11" t="str">
        <f>_xlfn.IFNA(VLOOKUP(C103,Specifics!$A:$I,5,0),"-")</f>
        <v>-</v>
      </c>
      <c r="M103" s="10" t="str">
        <f>_xlfn.IFNA(VLOOKUP(C103,Specifics!$A:$I,6,0),"-")</f>
        <v>-</v>
      </c>
      <c r="N103" s="11" t="str">
        <f>_xlfn.IFNA(VLOOKUP(C103,Specifics!$A:$I,7,0),"-")</f>
        <v>-</v>
      </c>
      <c r="O103" s="10" t="str">
        <f>_xlfn.IFNA(VLOOKUP(C103,Specifics!$A:$I,8,0),"-")</f>
        <v>-</v>
      </c>
      <c r="P103" s="11" t="str">
        <f>_xlfn.IFNA(VLOOKUP(C103,Specifics!$A:$I,9,0),"-")</f>
        <v>-</v>
      </c>
    </row>
    <row r="104" spans="1:16" x14ac:dyDescent="0.2">
      <c r="A104" s="8">
        <v>96</v>
      </c>
      <c r="B104" s="12"/>
      <c r="C104" s="12"/>
      <c r="D104" s="13"/>
      <c r="E104" s="13"/>
      <c r="F104" s="7" t="str">
        <f t="shared" si="3"/>
        <v>-</v>
      </c>
      <c r="G104" s="7" t="e">
        <f t="shared" si="4"/>
        <v>#VALUE!</v>
      </c>
      <c r="H104" s="9" t="str">
        <f t="shared" si="5"/>
        <v>-</v>
      </c>
      <c r="I104" s="10" t="str">
        <f>_xlfn.IFNA(VLOOKUP(C104,Specifics!$A:$I,2,0),"-")</f>
        <v>-</v>
      </c>
      <c r="J104" s="10" t="str">
        <f>_xlfn.IFNA(VLOOKUP(C104,Specifics!$A:$I,3,0),"-")</f>
        <v>-</v>
      </c>
      <c r="K104" s="10" t="str">
        <f>_xlfn.IFNA(VLOOKUP(C104,Specifics!$A:$I,4,0),"-")</f>
        <v>-</v>
      </c>
      <c r="L104" s="11" t="str">
        <f>_xlfn.IFNA(VLOOKUP(C104,Specifics!$A:$I,5,0),"-")</f>
        <v>-</v>
      </c>
      <c r="M104" s="10" t="str">
        <f>_xlfn.IFNA(VLOOKUP(C104,Specifics!$A:$I,6,0),"-")</f>
        <v>-</v>
      </c>
      <c r="N104" s="11" t="str">
        <f>_xlfn.IFNA(VLOOKUP(C104,Specifics!$A:$I,7,0),"-")</f>
        <v>-</v>
      </c>
      <c r="O104" s="10" t="str">
        <f>_xlfn.IFNA(VLOOKUP(C104,Specifics!$A:$I,8,0),"-")</f>
        <v>-</v>
      </c>
      <c r="P104" s="11" t="str">
        <f>_xlfn.IFNA(VLOOKUP(C104,Specifics!$A:$I,9,0),"-")</f>
        <v>-</v>
      </c>
    </row>
    <row r="105" spans="1:16" x14ac:dyDescent="0.2">
      <c r="A105" s="8">
        <v>97</v>
      </c>
      <c r="B105" s="12"/>
      <c r="C105" s="12"/>
      <c r="D105" s="13"/>
      <c r="E105" s="13"/>
      <c r="F105" s="7" t="str">
        <f t="shared" si="3"/>
        <v>-</v>
      </c>
      <c r="G105" s="7" t="e">
        <f t="shared" si="4"/>
        <v>#VALUE!</v>
      </c>
      <c r="H105" s="9" t="str">
        <f t="shared" si="5"/>
        <v>-</v>
      </c>
      <c r="I105" s="10" t="str">
        <f>_xlfn.IFNA(VLOOKUP(C105,Specifics!$A:$I,2,0),"-")</f>
        <v>-</v>
      </c>
      <c r="J105" s="10" t="str">
        <f>_xlfn.IFNA(VLOOKUP(C105,Specifics!$A:$I,3,0),"-")</f>
        <v>-</v>
      </c>
      <c r="K105" s="10" t="str">
        <f>_xlfn.IFNA(VLOOKUP(C105,Specifics!$A:$I,4,0),"-")</f>
        <v>-</v>
      </c>
      <c r="L105" s="11" t="str">
        <f>_xlfn.IFNA(VLOOKUP(C105,Specifics!$A:$I,5,0),"-")</f>
        <v>-</v>
      </c>
      <c r="M105" s="10" t="str">
        <f>_xlfn.IFNA(VLOOKUP(C105,Specifics!$A:$I,6,0),"-")</f>
        <v>-</v>
      </c>
      <c r="N105" s="11" t="str">
        <f>_xlfn.IFNA(VLOOKUP(C105,Specifics!$A:$I,7,0),"-")</f>
        <v>-</v>
      </c>
      <c r="O105" s="10" t="str">
        <f>_xlfn.IFNA(VLOOKUP(C105,Specifics!$A:$I,8,0),"-")</f>
        <v>-</v>
      </c>
      <c r="P105" s="11" t="str">
        <f>_xlfn.IFNA(VLOOKUP(C105,Specifics!$A:$I,9,0),"-")</f>
        <v>-</v>
      </c>
    </row>
    <row r="106" spans="1:16" x14ac:dyDescent="0.2">
      <c r="A106" s="8">
        <v>98</v>
      </c>
      <c r="B106" s="12"/>
      <c r="C106" s="12"/>
      <c r="D106" s="13"/>
      <c r="E106" s="13"/>
      <c r="F106" s="7" t="str">
        <f t="shared" si="3"/>
        <v>-</v>
      </c>
      <c r="G106" s="7" t="e">
        <f t="shared" si="4"/>
        <v>#VALUE!</v>
      </c>
      <c r="H106" s="9" t="str">
        <f t="shared" si="5"/>
        <v>-</v>
      </c>
      <c r="I106" s="10" t="str">
        <f>_xlfn.IFNA(VLOOKUP(C106,Specifics!$A:$I,2,0),"-")</f>
        <v>-</v>
      </c>
      <c r="J106" s="10" t="str">
        <f>_xlfn.IFNA(VLOOKUP(C106,Specifics!$A:$I,3,0),"-")</f>
        <v>-</v>
      </c>
      <c r="K106" s="10" t="str">
        <f>_xlfn.IFNA(VLOOKUP(C106,Specifics!$A:$I,4,0),"-")</f>
        <v>-</v>
      </c>
      <c r="L106" s="11" t="str">
        <f>_xlfn.IFNA(VLOOKUP(C106,Specifics!$A:$I,5,0),"-")</f>
        <v>-</v>
      </c>
      <c r="M106" s="10" t="str">
        <f>_xlfn.IFNA(VLOOKUP(C106,Specifics!$A:$I,6,0),"-")</f>
        <v>-</v>
      </c>
      <c r="N106" s="11" t="str">
        <f>_xlfn.IFNA(VLOOKUP(C106,Specifics!$A:$I,7,0),"-")</f>
        <v>-</v>
      </c>
      <c r="O106" s="10" t="str">
        <f>_xlfn.IFNA(VLOOKUP(C106,Specifics!$A:$I,8,0),"-")</f>
        <v>-</v>
      </c>
      <c r="P106" s="11" t="str">
        <f>_xlfn.IFNA(VLOOKUP(C106,Specifics!$A:$I,9,0),"-")</f>
        <v>-</v>
      </c>
    </row>
    <row r="107" spans="1:16" x14ac:dyDescent="0.2">
      <c r="A107" s="8">
        <v>99</v>
      </c>
      <c r="B107" s="12"/>
      <c r="C107" s="12"/>
      <c r="D107" s="13"/>
      <c r="E107" s="13"/>
      <c r="F107" s="7" t="str">
        <f t="shared" si="3"/>
        <v>-</v>
      </c>
      <c r="G107" s="7" t="e">
        <f t="shared" si="4"/>
        <v>#VALUE!</v>
      </c>
      <c r="H107" s="9" t="str">
        <f t="shared" si="5"/>
        <v>-</v>
      </c>
      <c r="I107" s="10" t="str">
        <f>_xlfn.IFNA(VLOOKUP(C107,Specifics!$A:$I,2,0),"-")</f>
        <v>-</v>
      </c>
      <c r="J107" s="10" t="str">
        <f>_xlfn.IFNA(VLOOKUP(C107,Specifics!$A:$I,3,0),"-")</f>
        <v>-</v>
      </c>
      <c r="K107" s="10" t="str">
        <f>_xlfn.IFNA(VLOOKUP(C107,Specifics!$A:$I,4,0),"-")</f>
        <v>-</v>
      </c>
      <c r="L107" s="11" t="str">
        <f>_xlfn.IFNA(VLOOKUP(C107,Specifics!$A:$I,5,0),"-")</f>
        <v>-</v>
      </c>
      <c r="M107" s="10" t="str">
        <f>_xlfn.IFNA(VLOOKUP(C107,Specifics!$A:$I,6,0),"-")</f>
        <v>-</v>
      </c>
      <c r="N107" s="11" t="str">
        <f>_xlfn.IFNA(VLOOKUP(C107,Specifics!$A:$I,7,0),"-")</f>
        <v>-</v>
      </c>
      <c r="O107" s="10" t="str">
        <f>_xlfn.IFNA(VLOOKUP(C107,Specifics!$A:$I,8,0),"-")</f>
        <v>-</v>
      </c>
      <c r="P107" s="11" t="str">
        <f>_xlfn.IFNA(VLOOKUP(C107,Specifics!$A:$I,9,0),"-")</f>
        <v>-</v>
      </c>
    </row>
    <row r="108" spans="1:16" x14ac:dyDescent="0.2">
      <c r="A108" s="8">
        <v>100</v>
      </c>
      <c r="B108" s="12"/>
      <c r="C108" s="12"/>
      <c r="D108" s="13"/>
      <c r="E108" s="13"/>
      <c r="F108" s="7" t="str">
        <f t="shared" si="3"/>
        <v>-</v>
      </c>
      <c r="G108" s="7" t="e">
        <f t="shared" si="4"/>
        <v>#VALUE!</v>
      </c>
      <c r="H108" s="9" t="str">
        <f t="shared" si="5"/>
        <v>-</v>
      </c>
      <c r="I108" s="10" t="str">
        <f>_xlfn.IFNA(VLOOKUP(C108,Specifics!$A:$I,2,0),"-")</f>
        <v>-</v>
      </c>
      <c r="J108" s="10" t="str">
        <f>_xlfn.IFNA(VLOOKUP(C108,Specifics!$A:$I,3,0),"-")</f>
        <v>-</v>
      </c>
      <c r="K108" s="10" t="str">
        <f>_xlfn.IFNA(VLOOKUP(C108,Specifics!$A:$I,4,0),"-")</f>
        <v>-</v>
      </c>
      <c r="L108" s="11" t="str">
        <f>_xlfn.IFNA(VLOOKUP(C108,Specifics!$A:$I,5,0),"-")</f>
        <v>-</v>
      </c>
      <c r="M108" s="10" t="str">
        <f>_xlfn.IFNA(VLOOKUP(C108,Specifics!$A:$I,6,0),"-")</f>
        <v>-</v>
      </c>
      <c r="N108" s="11" t="str">
        <f>_xlfn.IFNA(VLOOKUP(C108,Specifics!$A:$I,7,0),"-")</f>
        <v>-</v>
      </c>
      <c r="O108" s="10" t="str">
        <f>_xlfn.IFNA(VLOOKUP(C108,Specifics!$A:$I,8,0),"-")</f>
        <v>-</v>
      </c>
      <c r="P108" s="11" t="str">
        <f>_xlfn.IFNA(VLOOKUP(C108,Specifics!$A:$I,9,0),"-")</f>
        <v>-</v>
      </c>
    </row>
  </sheetData>
  <mergeCells count="17">
    <mergeCell ref="A6:A8"/>
    <mergeCell ref="B6:E6"/>
    <mergeCell ref="D7:D8"/>
    <mergeCell ref="E7:E8"/>
    <mergeCell ref="N7:N8"/>
    <mergeCell ref="H7:H8"/>
    <mergeCell ref="I7:I8"/>
    <mergeCell ref="J7:J8"/>
    <mergeCell ref="K7:K8"/>
    <mergeCell ref="L7:L8"/>
    <mergeCell ref="M7:M8"/>
    <mergeCell ref="F6:P6"/>
    <mergeCell ref="F7:F8"/>
    <mergeCell ref="B7:B8"/>
    <mergeCell ref="C7:C8"/>
    <mergeCell ref="O7:O8"/>
    <mergeCell ref="P7:P8"/>
  </mergeCells>
  <hyperlinks>
    <hyperlink ref="C4" r:id="rId1" display="https://eur02.safelinks.protection.outlook.com/?url=https%3A%2F%2Fwww.hapag-lloyd.com%2Fen%2Fonline-business%2Fquotation%2Fdetention-demurrage.html&amp;data=05%7C01%7CKarthikeyan.Nagarajan%40hlag.com%7C38e3356624e44a85181808dbc0f95851%7C9ce351a1ad9b403ebf3b1a3ed3900297%7C0%7C0%7C638315949381797595%7CUnknown%7CTWFpbGZsb3d8eyJWIjoiMC4wLjAwMDAiLCJQIjoiV2luMzIiLCJBTiI6Ik1haWwiLCJXVCI6Mn0%3D%7C3000%7C%7C%7C&amp;sdata=nMYtIYNJ1fiHjmxwcPWk41ckbd125TUAC0G4NS1K7kg%3D&amp;reserved=0" xr:uid="{0ADFD528-318C-4279-A8D8-136DE6CD1D58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8042CB-0F11-4277-906F-0A446CFB4153}">
          <x14:formula1>
            <xm:f>Specifics!$A$2:$A$5</xm:f>
          </x14:formula1>
          <xm:sqref>C9:C108</xm:sqref>
        </x14:dataValidation>
        <x14:dataValidation type="list" allowBlank="1" showInputMessage="1" showErrorMessage="1" xr:uid="{F1A8CDFB-304D-4043-87FF-54771763BC69}">
          <x14:formula1>
            <xm:f>Date!$A$2:$A$367</xm:f>
          </x14:formula1>
          <xm:sqref>D9:E108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F89A-92A1-4730-A635-3BA9A3BEC446}">
  <dimension ref="A1:I5"/>
  <sheetViews>
    <sheetView workbookViewId="0">
      <selection sqref="A1:I5"/>
    </sheetView>
  </sheetViews>
  <sheetFormatPr defaultColWidth="8.85546875" defaultRowHeight="12.75" x14ac:dyDescent="0.2"/>
  <cols>
    <col min="1" max="1" width="53.5703125" style="1" bestFit="1" customWidth="1"/>
    <col min="2" max="2" width="7.7109375" style="1" bestFit="1" customWidth="1"/>
    <col min="3" max="3" width="23" style="1" bestFit="1" customWidth="1"/>
    <col min="4" max="4" width="9.28515625" style="1" bestFit="1" customWidth="1"/>
    <col min="5" max="5" width="10.7109375" style="1" bestFit="1" customWidth="1"/>
    <col min="6" max="6" width="9.85546875" style="1" bestFit="1" customWidth="1"/>
    <col min="7" max="7" width="10.7109375" style="1" bestFit="1" customWidth="1"/>
    <col min="8" max="8" width="9.28515625" style="1" bestFit="1" customWidth="1"/>
    <col min="9" max="9" width="10.7109375" style="1" bestFit="1" customWidth="1"/>
    <col min="10" max="16384" width="8.85546875" style="1"/>
  </cols>
  <sheetData>
    <row r="1" spans="1:9" x14ac:dyDescent="0.2">
      <c r="A1" s="2" t="s">
        <v>1</v>
      </c>
      <c r="B1" s="2" t="s">
        <v>0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9</v>
      </c>
      <c r="H1" s="2" t="s">
        <v>11</v>
      </c>
      <c r="I1" s="2" t="s">
        <v>9</v>
      </c>
    </row>
    <row r="2" spans="1:9" x14ac:dyDescent="0.2">
      <c r="A2" s="2" t="s">
        <v>4</v>
      </c>
      <c r="B2" s="2" t="s">
        <v>6</v>
      </c>
      <c r="C2" s="2">
        <v>4</v>
      </c>
      <c r="D2" s="2">
        <v>6</v>
      </c>
      <c r="E2" s="4">
        <v>4850</v>
      </c>
      <c r="F2" s="2">
        <v>7</v>
      </c>
      <c r="G2" s="4">
        <v>6950</v>
      </c>
      <c r="H2" s="2">
        <v>99</v>
      </c>
      <c r="I2" s="4">
        <v>9180</v>
      </c>
    </row>
    <row r="3" spans="1:9" x14ac:dyDescent="0.2">
      <c r="A3" s="2" t="s">
        <v>3</v>
      </c>
      <c r="B3" s="2" t="s">
        <v>6</v>
      </c>
      <c r="C3" s="2">
        <v>4</v>
      </c>
      <c r="D3" s="2">
        <v>6</v>
      </c>
      <c r="E3" s="4">
        <v>9700</v>
      </c>
      <c r="F3" s="2">
        <v>7</v>
      </c>
      <c r="G3" s="4">
        <v>13900</v>
      </c>
      <c r="H3" s="2">
        <v>99</v>
      </c>
      <c r="I3" s="4">
        <v>18360</v>
      </c>
    </row>
    <row r="4" spans="1:9" x14ac:dyDescent="0.2">
      <c r="A4" s="2" t="s">
        <v>2</v>
      </c>
      <c r="B4" s="2" t="s">
        <v>6</v>
      </c>
      <c r="C4" s="2">
        <v>4</v>
      </c>
      <c r="D4" s="2">
        <v>6</v>
      </c>
      <c r="E4" s="4">
        <v>6206</v>
      </c>
      <c r="F4" s="2">
        <v>7</v>
      </c>
      <c r="G4" s="4">
        <v>7720</v>
      </c>
      <c r="H4" s="2">
        <v>99</v>
      </c>
      <c r="I4" s="4">
        <v>10000</v>
      </c>
    </row>
    <row r="5" spans="1:9" x14ac:dyDescent="0.2">
      <c r="A5" s="2" t="s">
        <v>5</v>
      </c>
      <c r="B5" s="2" t="s">
        <v>6</v>
      </c>
      <c r="C5" s="2">
        <v>4</v>
      </c>
      <c r="D5" s="2">
        <v>6</v>
      </c>
      <c r="E5" s="4">
        <v>12412</v>
      </c>
      <c r="F5" s="2">
        <v>7</v>
      </c>
      <c r="G5" s="4">
        <v>15440</v>
      </c>
      <c r="H5" s="2">
        <v>99</v>
      </c>
      <c r="I5" s="4">
        <v>20000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F45CE-2D4D-416A-8E71-9B9E34B9358A}">
  <dimension ref="A1:D520"/>
  <sheetViews>
    <sheetView topLeftCell="A323" workbookViewId="0">
      <selection activeCell="A367" sqref="A367"/>
    </sheetView>
  </sheetViews>
  <sheetFormatPr defaultColWidth="8.85546875" defaultRowHeight="12.75" x14ac:dyDescent="0.2"/>
  <cols>
    <col min="1" max="1" width="12" style="1" customWidth="1"/>
    <col min="2" max="3" width="8.85546875" style="1"/>
    <col min="4" max="4" width="67.5703125" style="1" customWidth="1"/>
    <col min="5" max="16384" width="8.85546875" style="1"/>
  </cols>
  <sheetData>
    <row r="1" spans="1:1" x14ac:dyDescent="0.2">
      <c r="A1" s="1" t="s">
        <v>19</v>
      </c>
    </row>
    <row r="2" spans="1:1" x14ac:dyDescent="0.2">
      <c r="A2" s="3">
        <v>45200</v>
      </c>
    </row>
    <row r="3" spans="1:1" x14ac:dyDescent="0.2">
      <c r="A3" s="3">
        <f t="shared" ref="A3:A66" si="0">A2+1</f>
        <v>45201</v>
      </c>
    </row>
    <row r="4" spans="1:1" x14ac:dyDescent="0.2">
      <c r="A4" s="3">
        <f t="shared" si="0"/>
        <v>45202</v>
      </c>
    </row>
    <row r="5" spans="1:1" x14ac:dyDescent="0.2">
      <c r="A5" s="3">
        <f t="shared" si="0"/>
        <v>45203</v>
      </c>
    </row>
    <row r="6" spans="1:1" x14ac:dyDescent="0.2">
      <c r="A6" s="3">
        <f t="shared" si="0"/>
        <v>45204</v>
      </c>
    </row>
    <row r="7" spans="1:1" x14ac:dyDescent="0.2">
      <c r="A7" s="3">
        <f t="shared" si="0"/>
        <v>45205</v>
      </c>
    </row>
    <row r="8" spans="1:1" x14ac:dyDescent="0.2">
      <c r="A8" s="3">
        <f t="shared" si="0"/>
        <v>45206</v>
      </c>
    </row>
    <row r="9" spans="1:1" x14ac:dyDescent="0.2">
      <c r="A9" s="3">
        <f t="shared" si="0"/>
        <v>45207</v>
      </c>
    </row>
    <row r="10" spans="1:1" x14ac:dyDescent="0.2">
      <c r="A10" s="3">
        <f t="shared" si="0"/>
        <v>45208</v>
      </c>
    </row>
    <row r="11" spans="1:1" x14ac:dyDescent="0.2">
      <c r="A11" s="3">
        <f t="shared" si="0"/>
        <v>45209</v>
      </c>
    </row>
    <row r="12" spans="1:1" x14ac:dyDescent="0.2">
      <c r="A12" s="3">
        <f t="shared" si="0"/>
        <v>45210</v>
      </c>
    </row>
    <row r="13" spans="1:1" x14ac:dyDescent="0.2">
      <c r="A13" s="3">
        <f t="shared" si="0"/>
        <v>45211</v>
      </c>
    </row>
    <row r="14" spans="1:1" x14ac:dyDescent="0.2">
      <c r="A14" s="3">
        <f t="shared" si="0"/>
        <v>45212</v>
      </c>
    </row>
    <row r="15" spans="1:1" x14ac:dyDescent="0.2">
      <c r="A15" s="3">
        <f t="shared" si="0"/>
        <v>45213</v>
      </c>
    </row>
    <row r="16" spans="1:1" x14ac:dyDescent="0.2">
      <c r="A16" s="3">
        <f t="shared" si="0"/>
        <v>45214</v>
      </c>
    </row>
    <row r="17" spans="1:1" x14ac:dyDescent="0.2">
      <c r="A17" s="3">
        <f t="shared" si="0"/>
        <v>45215</v>
      </c>
    </row>
    <row r="18" spans="1:1" x14ac:dyDescent="0.2">
      <c r="A18" s="3">
        <f t="shared" si="0"/>
        <v>45216</v>
      </c>
    </row>
    <row r="19" spans="1:1" x14ac:dyDescent="0.2">
      <c r="A19" s="3">
        <f t="shared" si="0"/>
        <v>45217</v>
      </c>
    </row>
    <row r="20" spans="1:1" x14ac:dyDescent="0.2">
      <c r="A20" s="3">
        <f t="shared" si="0"/>
        <v>45218</v>
      </c>
    </row>
    <row r="21" spans="1:1" x14ac:dyDescent="0.2">
      <c r="A21" s="3">
        <f t="shared" si="0"/>
        <v>45219</v>
      </c>
    </row>
    <row r="22" spans="1:1" x14ac:dyDescent="0.2">
      <c r="A22" s="3">
        <f t="shared" si="0"/>
        <v>45220</v>
      </c>
    </row>
    <row r="23" spans="1:1" x14ac:dyDescent="0.2">
      <c r="A23" s="3">
        <f t="shared" si="0"/>
        <v>45221</v>
      </c>
    </row>
    <row r="24" spans="1:1" x14ac:dyDescent="0.2">
      <c r="A24" s="3">
        <f t="shared" si="0"/>
        <v>45222</v>
      </c>
    </row>
    <row r="25" spans="1:1" x14ac:dyDescent="0.2">
      <c r="A25" s="3">
        <f t="shared" si="0"/>
        <v>45223</v>
      </c>
    </row>
    <row r="26" spans="1:1" x14ac:dyDescent="0.2">
      <c r="A26" s="3">
        <f t="shared" si="0"/>
        <v>45224</v>
      </c>
    </row>
    <row r="27" spans="1:1" x14ac:dyDescent="0.2">
      <c r="A27" s="3">
        <f t="shared" si="0"/>
        <v>45225</v>
      </c>
    </row>
    <row r="28" spans="1:1" x14ac:dyDescent="0.2">
      <c r="A28" s="3">
        <f t="shared" si="0"/>
        <v>45226</v>
      </c>
    </row>
    <row r="29" spans="1:1" x14ac:dyDescent="0.2">
      <c r="A29" s="3">
        <f t="shared" si="0"/>
        <v>45227</v>
      </c>
    </row>
    <row r="30" spans="1:1" x14ac:dyDescent="0.2">
      <c r="A30" s="3">
        <f t="shared" si="0"/>
        <v>45228</v>
      </c>
    </row>
    <row r="31" spans="1:1" x14ac:dyDescent="0.2">
      <c r="A31" s="3">
        <f t="shared" si="0"/>
        <v>45229</v>
      </c>
    </row>
    <row r="32" spans="1:1" x14ac:dyDescent="0.2">
      <c r="A32" s="3">
        <f t="shared" si="0"/>
        <v>45230</v>
      </c>
    </row>
    <row r="33" spans="1:1" x14ac:dyDescent="0.2">
      <c r="A33" s="3">
        <f t="shared" si="0"/>
        <v>45231</v>
      </c>
    </row>
    <row r="34" spans="1:1" x14ac:dyDescent="0.2">
      <c r="A34" s="3">
        <f t="shared" si="0"/>
        <v>45232</v>
      </c>
    </row>
    <row r="35" spans="1:1" x14ac:dyDescent="0.2">
      <c r="A35" s="3">
        <f t="shared" si="0"/>
        <v>45233</v>
      </c>
    </row>
    <row r="36" spans="1:1" x14ac:dyDescent="0.2">
      <c r="A36" s="3">
        <f t="shared" si="0"/>
        <v>45234</v>
      </c>
    </row>
    <row r="37" spans="1:1" x14ac:dyDescent="0.2">
      <c r="A37" s="3">
        <f t="shared" si="0"/>
        <v>45235</v>
      </c>
    </row>
    <row r="38" spans="1:1" x14ac:dyDescent="0.2">
      <c r="A38" s="3">
        <f t="shared" si="0"/>
        <v>45236</v>
      </c>
    </row>
    <row r="39" spans="1:1" x14ac:dyDescent="0.2">
      <c r="A39" s="3">
        <f t="shared" si="0"/>
        <v>45237</v>
      </c>
    </row>
    <row r="40" spans="1:1" x14ac:dyDescent="0.2">
      <c r="A40" s="3">
        <f t="shared" si="0"/>
        <v>45238</v>
      </c>
    </row>
    <row r="41" spans="1:1" x14ac:dyDescent="0.2">
      <c r="A41" s="3">
        <f t="shared" si="0"/>
        <v>45239</v>
      </c>
    </row>
    <row r="42" spans="1:1" x14ac:dyDescent="0.2">
      <c r="A42" s="3">
        <f t="shared" si="0"/>
        <v>45240</v>
      </c>
    </row>
    <row r="43" spans="1:1" x14ac:dyDescent="0.2">
      <c r="A43" s="3">
        <f t="shared" si="0"/>
        <v>45241</v>
      </c>
    </row>
    <row r="44" spans="1:1" x14ac:dyDescent="0.2">
      <c r="A44" s="3">
        <f t="shared" si="0"/>
        <v>45242</v>
      </c>
    </row>
    <row r="45" spans="1:1" x14ac:dyDescent="0.2">
      <c r="A45" s="3">
        <f t="shared" si="0"/>
        <v>45243</v>
      </c>
    </row>
    <row r="46" spans="1:1" x14ac:dyDescent="0.2">
      <c r="A46" s="3">
        <f t="shared" si="0"/>
        <v>45244</v>
      </c>
    </row>
    <row r="47" spans="1:1" x14ac:dyDescent="0.2">
      <c r="A47" s="3">
        <f t="shared" si="0"/>
        <v>45245</v>
      </c>
    </row>
    <row r="48" spans="1:1" x14ac:dyDescent="0.2">
      <c r="A48" s="3">
        <f t="shared" si="0"/>
        <v>45246</v>
      </c>
    </row>
    <row r="49" spans="1:1" x14ac:dyDescent="0.2">
      <c r="A49" s="3">
        <f t="shared" si="0"/>
        <v>45247</v>
      </c>
    </row>
    <row r="50" spans="1:1" x14ac:dyDescent="0.2">
      <c r="A50" s="3">
        <f t="shared" si="0"/>
        <v>45248</v>
      </c>
    </row>
    <row r="51" spans="1:1" x14ac:dyDescent="0.2">
      <c r="A51" s="3">
        <f t="shared" si="0"/>
        <v>45249</v>
      </c>
    </row>
    <row r="52" spans="1:1" x14ac:dyDescent="0.2">
      <c r="A52" s="3">
        <f t="shared" si="0"/>
        <v>45250</v>
      </c>
    </row>
    <row r="53" spans="1:1" x14ac:dyDescent="0.2">
      <c r="A53" s="3">
        <f t="shared" si="0"/>
        <v>45251</v>
      </c>
    </row>
    <row r="54" spans="1:1" x14ac:dyDescent="0.2">
      <c r="A54" s="3">
        <f t="shared" si="0"/>
        <v>45252</v>
      </c>
    </row>
    <row r="55" spans="1:1" x14ac:dyDescent="0.2">
      <c r="A55" s="3">
        <f t="shared" si="0"/>
        <v>45253</v>
      </c>
    </row>
    <row r="56" spans="1:1" x14ac:dyDescent="0.2">
      <c r="A56" s="3">
        <f t="shared" si="0"/>
        <v>45254</v>
      </c>
    </row>
    <row r="57" spans="1:1" x14ac:dyDescent="0.2">
      <c r="A57" s="3">
        <f t="shared" si="0"/>
        <v>45255</v>
      </c>
    </row>
    <row r="58" spans="1:1" x14ac:dyDescent="0.2">
      <c r="A58" s="3">
        <f t="shared" si="0"/>
        <v>45256</v>
      </c>
    </row>
    <row r="59" spans="1:1" x14ac:dyDescent="0.2">
      <c r="A59" s="3">
        <f t="shared" si="0"/>
        <v>45257</v>
      </c>
    </row>
    <row r="60" spans="1:1" x14ac:dyDescent="0.2">
      <c r="A60" s="3">
        <f t="shared" si="0"/>
        <v>45258</v>
      </c>
    </row>
    <row r="61" spans="1:1" x14ac:dyDescent="0.2">
      <c r="A61" s="3">
        <f t="shared" si="0"/>
        <v>45259</v>
      </c>
    </row>
    <row r="62" spans="1:1" x14ac:dyDescent="0.2">
      <c r="A62" s="3">
        <f t="shared" si="0"/>
        <v>45260</v>
      </c>
    </row>
    <row r="63" spans="1:1" x14ac:dyDescent="0.2">
      <c r="A63" s="3">
        <f t="shared" si="0"/>
        <v>45261</v>
      </c>
    </row>
    <row r="64" spans="1:1" x14ac:dyDescent="0.2">
      <c r="A64" s="3">
        <f t="shared" si="0"/>
        <v>45262</v>
      </c>
    </row>
    <row r="65" spans="1:4" x14ac:dyDescent="0.2">
      <c r="A65" s="3">
        <f t="shared" si="0"/>
        <v>45263</v>
      </c>
    </row>
    <row r="66" spans="1:4" x14ac:dyDescent="0.2">
      <c r="A66" s="3">
        <f t="shared" si="0"/>
        <v>45264</v>
      </c>
    </row>
    <row r="67" spans="1:4" x14ac:dyDescent="0.2">
      <c r="A67" s="3">
        <f t="shared" ref="A67:A130" si="1">A66+1</f>
        <v>45265</v>
      </c>
    </row>
    <row r="68" spans="1:4" x14ac:dyDescent="0.2">
      <c r="A68" s="3">
        <f t="shared" si="1"/>
        <v>45266</v>
      </c>
    </row>
    <row r="69" spans="1:4" x14ac:dyDescent="0.2">
      <c r="A69" s="3">
        <f t="shared" si="1"/>
        <v>45267</v>
      </c>
      <c r="D69" s="2"/>
    </row>
    <row r="70" spans="1:4" x14ac:dyDescent="0.2">
      <c r="A70" s="3">
        <f t="shared" si="1"/>
        <v>45268</v>
      </c>
      <c r="D70" s="2"/>
    </row>
    <row r="71" spans="1:4" x14ac:dyDescent="0.2">
      <c r="A71" s="3">
        <f t="shared" si="1"/>
        <v>45269</v>
      </c>
      <c r="D71" s="2"/>
    </row>
    <row r="72" spans="1:4" x14ac:dyDescent="0.2">
      <c r="A72" s="3">
        <f t="shared" si="1"/>
        <v>45270</v>
      </c>
      <c r="D72" s="2"/>
    </row>
    <row r="73" spans="1:4" x14ac:dyDescent="0.2">
      <c r="A73" s="3">
        <f t="shared" si="1"/>
        <v>45271</v>
      </c>
      <c r="D73" s="2"/>
    </row>
    <row r="74" spans="1:4" x14ac:dyDescent="0.2">
      <c r="A74" s="3">
        <f t="shared" si="1"/>
        <v>45272</v>
      </c>
      <c r="D74" s="2"/>
    </row>
    <row r="75" spans="1:4" x14ac:dyDescent="0.2">
      <c r="A75" s="3">
        <f t="shared" si="1"/>
        <v>45273</v>
      </c>
      <c r="D75" s="2"/>
    </row>
    <row r="76" spans="1:4" x14ac:dyDescent="0.2">
      <c r="A76" s="3">
        <f t="shared" si="1"/>
        <v>45274</v>
      </c>
      <c r="D76" s="2"/>
    </row>
    <row r="77" spans="1:4" x14ac:dyDescent="0.2">
      <c r="A77" s="3">
        <f t="shared" si="1"/>
        <v>45275</v>
      </c>
      <c r="D77" s="2"/>
    </row>
    <row r="78" spans="1:4" x14ac:dyDescent="0.2">
      <c r="A78" s="3">
        <f t="shared" si="1"/>
        <v>45276</v>
      </c>
      <c r="D78" s="2"/>
    </row>
    <row r="79" spans="1:4" x14ac:dyDescent="0.2">
      <c r="A79" s="3">
        <f t="shared" si="1"/>
        <v>45277</v>
      </c>
      <c r="D79" s="2"/>
    </row>
    <row r="80" spans="1:4" x14ac:dyDescent="0.2">
      <c r="A80" s="3">
        <f t="shared" si="1"/>
        <v>45278</v>
      </c>
      <c r="D80" s="2"/>
    </row>
    <row r="81" spans="1:4" x14ac:dyDescent="0.2">
      <c r="A81" s="3">
        <f t="shared" si="1"/>
        <v>45279</v>
      </c>
      <c r="D81" s="2"/>
    </row>
    <row r="82" spans="1:4" x14ac:dyDescent="0.2">
      <c r="A82" s="3">
        <f t="shared" si="1"/>
        <v>45280</v>
      </c>
      <c r="D82" s="2"/>
    </row>
    <row r="83" spans="1:4" x14ac:dyDescent="0.2">
      <c r="A83" s="3">
        <f t="shared" si="1"/>
        <v>45281</v>
      </c>
      <c r="D83" s="2"/>
    </row>
    <row r="84" spans="1:4" x14ac:dyDescent="0.2">
      <c r="A84" s="3">
        <f t="shared" si="1"/>
        <v>45282</v>
      </c>
      <c r="D84" s="2"/>
    </row>
    <row r="85" spans="1:4" x14ac:dyDescent="0.2">
      <c r="A85" s="3">
        <f t="shared" si="1"/>
        <v>45283</v>
      </c>
    </row>
    <row r="86" spans="1:4" x14ac:dyDescent="0.2">
      <c r="A86" s="3">
        <f t="shared" si="1"/>
        <v>45284</v>
      </c>
    </row>
    <row r="87" spans="1:4" x14ac:dyDescent="0.2">
      <c r="A87" s="3">
        <f t="shared" si="1"/>
        <v>45285</v>
      </c>
    </row>
    <row r="88" spans="1:4" x14ac:dyDescent="0.2">
      <c r="A88" s="3">
        <f t="shared" si="1"/>
        <v>45286</v>
      </c>
    </row>
    <row r="89" spans="1:4" x14ac:dyDescent="0.2">
      <c r="A89" s="3">
        <f t="shared" si="1"/>
        <v>45287</v>
      </c>
    </row>
    <row r="90" spans="1:4" x14ac:dyDescent="0.2">
      <c r="A90" s="3">
        <f t="shared" si="1"/>
        <v>45288</v>
      </c>
    </row>
    <row r="91" spans="1:4" x14ac:dyDescent="0.2">
      <c r="A91" s="3">
        <f t="shared" si="1"/>
        <v>45289</v>
      </c>
    </row>
    <row r="92" spans="1:4" x14ac:dyDescent="0.2">
      <c r="A92" s="3">
        <f t="shared" si="1"/>
        <v>45290</v>
      </c>
    </row>
    <row r="93" spans="1:4" x14ac:dyDescent="0.2">
      <c r="A93" s="3">
        <f t="shared" si="1"/>
        <v>45291</v>
      </c>
    </row>
    <row r="94" spans="1:4" x14ac:dyDescent="0.2">
      <c r="A94" s="3">
        <f t="shared" si="1"/>
        <v>45292</v>
      </c>
    </row>
    <row r="95" spans="1:4" x14ac:dyDescent="0.2">
      <c r="A95" s="3">
        <f t="shared" si="1"/>
        <v>45293</v>
      </c>
    </row>
    <row r="96" spans="1:4" x14ac:dyDescent="0.2">
      <c r="A96" s="3">
        <f t="shared" si="1"/>
        <v>45294</v>
      </c>
    </row>
    <row r="97" spans="1:1" x14ac:dyDescent="0.2">
      <c r="A97" s="3">
        <f t="shared" si="1"/>
        <v>45295</v>
      </c>
    </row>
    <row r="98" spans="1:1" x14ac:dyDescent="0.2">
      <c r="A98" s="3">
        <f t="shared" si="1"/>
        <v>45296</v>
      </c>
    </row>
    <row r="99" spans="1:1" x14ac:dyDescent="0.2">
      <c r="A99" s="3">
        <f t="shared" si="1"/>
        <v>45297</v>
      </c>
    </row>
    <row r="100" spans="1:1" x14ac:dyDescent="0.2">
      <c r="A100" s="3">
        <f t="shared" si="1"/>
        <v>45298</v>
      </c>
    </row>
    <row r="101" spans="1:1" x14ac:dyDescent="0.2">
      <c r="A101" s="3">
        <f t="shared" si="1"/>
        <v>45299</v>
      </c>
    </row>
    <row r="102" spans="1:1" x14ac:dyDescent="0.2">
      <c r="A102" s="3">
        <f t="shared" si="1"/>
        <v>45300</v>
      </c>
    </row>
    <row r="103" spans="1:1" x14ac:dyDescent="0.2">
      <c r="A103" s="3">
        <f t="shared" si="1"/>
        <v>45301</v>
      </c>
    </row>
    <row r="104" spans="1:1" x14ac:dyDescent="0.2">
      <c r="A104" s="3">
        <f t="shared" si="1"/>
        <v>45302</v>
      </c>
    </row>
    <row r="105" spans="1:1" x14ac:dyDescent="0.2">
      <c r="A105" s="3">
        <f t="shared" si="1"/>
        <v>45303</v>
      </c>
    </row>
    <row r="106" spans="1:1" x14ac:dyDescent="0.2">
      <c r="A106" s="3">
        <f t="shared" si="1"/>
        <v>45304</v>
      </c>
    </row>
    <row r="107" spans="1:1" x14ac:dyDescent="0.2">
      <c r="A107" s="3">
        <f t="shared" si="1"/>
        <v>45305</v>
      </c>
    </row>
    <row r="108" spans="1:1" x14ac:dyDescent="0.2">
      <c r="A108" s="3">
        <f t="shared" si="1"/>
        <v>45306</v>
      </c>
    </row>
    <row r="109" spans="1:1" x14ac:dyDescent="0.2">
      <c r="A109" s="3">
        <f t="shared" si="1"/>
        <v>45307</v>
      </c>
    </row>
    <row r="110" spans="1:1" x14ac:dyDescent="0.2">
      <c r="A110" s="3">
        <f t="shared" si="1"/>
        <v>45308</v>
      </c>
    </row>
    <row r="111" spans="1:1" x14ac:dyDescent="0.2">
      <c r="A111" s="3">
        <f t="shared" si="1"/>
        <v>45309</v>
      </c>
    </row>
    <row r="112" spans="1:1" x14ac:dyDescent="0.2">
      <c r="A112" s="3">
        <f t="shared" si="1"/>
        <v>45310</v>
      </c>
    </row>
    <row r="113" spans="1:1" x14ac:dyDescent="0.2">
      <c r="A113" s="3">
        <f t="shared" si="1"/>
        <v>45311</v>
      </c>
    </row>
    <row r="114" spans="1:1" x14ac:dyDescent="0.2">
      <c r="A114" s="3">
        <f t="shared" si="1"/>
        <v>45312</v>
      </c>
    </row>
    <row r="115" spans="1:1" x14ac:dyDescent="0.2">
      <c r="A115" s="3">
        <f t="shared" si="1"/>
        <v>45313</v>
      </c>
    </row>
    <row r="116" spans="1:1" x14ac:dyDescent="0.2">
      <c r="A116" s="3">
        <f t="shared" si="1"/>
        <v>45314</v>
      </c>
    </row>
    <row r="117" spans="1:1" x14ac:dyDescent="0.2">
      <c r="A117" s="3">
        <f t="shared" si="1"/>
        <v>45315</v>
      </c>
    </row>
    <row r="118" spans="1:1" x14ac:dyDescent="0.2">
      <c r="A118" s="3">
        <f t="shared" si="1"/>
        <v>45316</v>
      </c>
    </row>
    <row r="119" spans="1:1" x14ac:dyDescent="0.2">
      <c r="A119" s="3">
        <f t="shared" si="1"/>
        <v>45317</v>
      </c>
    </row>
    <row r="120" spans="1:1" x14ac:dyDescent="0.2">
      <c r="A120" s="3">
        <f t="shared" si="1"/>
        <v>45318</v>
      </c>
    </row>
    <row r="121" spans="1:1" x14ac:dyDescent="0.2">
      <c r="A121" s="3">
        <f t="shared" si="1"/>
        <v>45319</v>
      </c>
    </row>
    <row r="122" spans="1:1" x14ac:dyDescent="0.2">
      <c r="A122" s="3">
        <f t="shared" si="1"/>
        <v>45320</v>
      </c>
    </row>
    <row r="123" spans="1:1" x14ac:dyDescent="0.2">
      <c r="A123" s="3">
        <f t="shared" si="1"/>
        <v>45321</v>
      </c>
    </row>
    <row r="124" spans="1:1" x14ac:dyDescent="0.2">
      <c r="A124" s="3">
        <f t="shared" si="1"/>
        <v>45322</v>
      </c>
    </row>
    <row r="125" spans="1:1" x14ac:dyDescent="0.2">
      <c r="A125" s="3">
        <f t="shared" si="1"/>
        <v>45323</v>
      </c>
    </row>
    <row r="126" spans="1:1" x14ac:dyDescent="0.2">
      <c r="A126" s="3">
        <f t="shared" si="1"/>
        <v>45324</v>
      </c>
    </row>
    <row r="127" spans="1:1" x14ac:dyDescent="0.2">
      <c r="A127" s="3">
        <f t="shared" si="1"/>
        <v>45325</v>
      </c>
    </row>
    <row r="128" spans="1:1" x14ac:dyDescent="0.2">
      <c r="A128" s="3">
        <f t="shared" si="1"/>
        <v>45326</v>
      </c>
    </row>
    <row r="129" spans="1:1" x14ac:dyDescent="0.2">
      <c r="A129" s="3">
        <f t="shared" si="1"/>
        <v>45327</v>
      </c>
    </row>
    <row r="130" spans="1:1" x14ac:dyDescent="0.2">
      <c r="A130" s="3">
        <f t="shared" si="1"/>
        <v>45328</v>
      </c>
    </row>
    <row r="131" spans="1:1" x14ac:dyDescent="0.2">
      <c r="A131" s="3">
        <f t="shared" ref="A131:A194" si="2">A130+1</f>
        <v>45329</v>
      </c>
    </row>
    <row r="132" spans="1:1" x14ac:dyDescent="0.2">
      <c r="A132" s="3">
        <f t="shared" si="2"/>
        <v>45330</v>
      </c>
    </row>
    <row r="133" spans="1:1" x14ac:dyDescent="0.2">
      <c r="A133" s="3">
        <f t="shared" si="2"/>
        <v>45331</v>
      </c>
    </row>
    <row r="134" spans="1:1" x14ac:dyDescent="0.2">
      <c r="A134" s="3">
        <f t="shared" si="2"/>
        <v>45332</v>
      </c>
    </row>
    <row r="135" spans="1:1" x14ac:dyDescent="0.2">
      <c r="A135" s="3">
        <f t="shared" si="2"/>
        <v>45333</v>
      </c>
    </row>
    <row r="136" spans="1:1" x14ac:dyDescent="0.2">
      <c r="A136" s="3">
        <f t="shared" si="2"/>
        <v>45334</v>
      </c>
    </row>
    <row r="137" spans="1:1" x14ac:dyDescent="0.2">
      <c r="A137" s="3">
        <f t="shared" si="2"/>
        <v>45335</v>
      </c>
    </row>
    <row r="138" spans="1:1" x14ac:dyDescent="0.2">
      <c r="A138" s="3">
        <f t="shared" si="2"/>
        <v>45336</v>
      </c>
    </row>
    <row r="139" spans="1:1" x14ac:dyDescent="0.2">
      <c r="A139" s="3">
        <f t="shared" si="2"/>
        <v>45337</v>
      </c>
    </row>
    <row r="140" spans="1:1" x14ac:dyDescent="0.2">
      <c r="A140" s="3">
        <f t="shared" si="2"/>
        <v>45338</v>
      </c>
    </row>
    <row r="141" spans="1:1" x14ac:dyDescent="0.2">
      <c r="A141" s="3">
        <f t="shared" si="2"/>
        <v>45339</v>
      </c>
    </row>
    <row r="142" spans="1:1" x14ac:dyDescent="0.2">
      <c r="A142" s="3">
        <f t="shared" si="2"/>
        <v>45340</v>
      </c>
    </row>
    <row r="143" spans="1:1" x14ac:dyDescent="0.2">
      <c r="A143" s="3">
        <f t="shared" si="2"/>
        <v>45341</v>
      </c>
    </row>
    <row r="144" spans="1:1" x14ac:dyDescent="0.2">
      <c r="A144" s="3">
        <f t="shared" si="2"/>
        <v>45342</v>
      </c>
    </row>
    <row r="145" spans="1:1" x14ac:dyDescent="0.2">
      <c r="A145" s="3">
        <f t="shared" si="2"/>
        <v>45343</v>
      </c>
    </row>
    <row r="146" spans="1:1" x14ac:dyDescent="0.2">
      <c r="A146" s="3">
        <f t="shared" si="2"/>
        <v>45344</v>
      </c>
    </row>
    <row r="147" spans="1:1" x14ac:dyDescent="0.2">
      <c r="A147" s="3">
        <f t="shared" si="2"/>
        <v>45345</v>
      </c>
    </row>
    <row r="148" spans="1:1" x14ac:dyDescent="0.2">
      <c r="A148" s="3">
        <f t="shared" si="2"/>
        <v>45346</v>
      </c>
    </row>
    <row r="149" spans="1:1" x14ac:dyDescent="0.2">
      <c r="A149" s="3">
        <f t="shared" si="2"/>
        <v>45347</v>
      </c>
    </row>
    <row r="150" spans="1:1" x14ac:dyDescent="0.2">
      <c r="A150" s="3">
        <f t="shared" si="2"/>
        <v>45348</v>
      </c>
    </row>
    <row r="151" spans="1:1" x14ac:dyDescent="0.2">
      <c r="A151" s="3">
        <f t="shared" si="2"/>
        <v>45349</v>
      </c>
    </row>
    <row r="152" spans="1:1" x14ac:dyDescent="0.2">
      <c r="A152" s="3">
        <f t="shared" si="2"/>
        <v>45350</v>
      </c>
    </row>
    <row r="153" spans="1:1" x14ac:dyDescent="0.2">
      <c r="A153" s="3">
        <f t="shared" si="2"/>
        <v>45351</v>
      </c>
    </row>
    <row r="154" spans="1:1" x14ac:dyDescent="0.2">
      <c r="A154" s="3">
        <f t="shared" si="2"/>
        <v>45352</v>
      </c>
    </row>
    <row r="155" spans="1:1" x14ac:dyDescent="0.2">
      <c r="A155" s="3">
        <f t="shared" si="2"/>
        <v>45353</v>
      </c>
    </row>
    <row r="156" spans="1:1" x14ac:dyDescent="0.2">
      <c r="A156" s="3">
        <f t="shared" si="2"/>
        <v>45354</v>
      </c>
    </row>
    <row r="157" spans="1:1" x14ac:dyDescent="0.2">
      <c r="A157" s="3">
        <f t="shared" si="2"/>
        <v>45355</v>
      </c>
    </row>
    <row r="158" spans="1:1" x14ac:dyDescent="0.2">
      <c r="A158" s="3">
        <f t="shared" si="2"/>
        <v>45356</v>
      </c>
    </row>
    <row r="159" spans="1:1" x14ac:dyDescent="0.2">
      <c r="A159" s="3">
        <f t="shared" si="2"/>
        <v>45357</v>
      </c>
    </row>
    <row r="160" spans="1:1" x14ac:dyDescent="0.2">
      <c r="A160" s="3">
        <f t="shared" si="2"/>
        <v>45358</v>
      </c>
    </row>
    <row r="161" spans="1:1" x14ac:dyDescent="0.2">
      <c r="A161" s="3">
        <f t="shared" si="2"/>
        <v>45359</v>
      </c>
    </row>
    <row r="162" spans="1:1" x14ac:dyDescent="0.2">
      <c r="A162" s="3">
        <f t="shared" si="2"/>
        <v>45360</v>
      </c>
    </row>
    <row r="163" spans="1:1" x14ac:dyDescent="0.2">
      <c r="A163" s="3">
        <f t="shared" si="2"/>
        <v>45361</v>
      </c>
    </row>
    <row r="164" spans="1:1" x14ac:dyDescent="0.2">
      <c r="A164" s="3">
        <f t="shared" si="2"/>
        <v>45362</v>
      </c>
    </row>
    <row r="165" spans="1:1" x14ac:dyDescent="0.2">
      <c r="A165" s="3">
        <f t="shared" si="2"/>
        <v>45363</v>
      </c>
    </row>
    <row r="166" spans="1:1" x14ac:dyDescent="0.2">
      <c r="A166" s="3">
        <f t="shared" si="2"/>
        <v>45364</v>
      </c>
    </row>
    <row r="167" spans="1:1" x14ac:dyDescent="0.2">
      <c r="A167" s="3">
        <f t="shared" si="2"/>
        <v>45365</v>
      </c>
    </row>
    <row r="168" spans="1:1" x14ac:dyDescent="0.2">
      <c r="A168" s="3">
        <f t="shared" si="2"/>
        <v>45366</v>
      </c>
    </row>
    <row r="169" spans="1:1" x14ac:dyDescent="0.2">
      <c r="A169" s="3">
        <f t="shared" si="2"/>
        <v>45367</v>
      </c>
    </row>
    <row r="170" spans="1:1" x14ac:dyDescent="0.2">
      <c r="A170" s="3">
        <f t="shared" si="2"/>
        <v>45368</v>
      </c>
    </row>
    <row r="171" spans="1:1" x14ac:dyDescent="0.2">
      <c r="A171" s="3">
        <f t="shared" si="2"/>
        <v>45369</v>
      </c>
    </row>
    <row r="172" spans="1:1" x14ac:dyDescent="0.2">
      <c r="A172" s="3">
        <f t="shared" si="2"/>
        <v>45370</v>
      </c>
    </row>
    <row r="173" spans="1:1" x14ac:dyDescent="0.2">
      <c r="A173" s="3">
        <f t="shared" si="2"/>
        <v>45371</v>
      </c>
    </row>
    <row r="174" spans="1:1" x14ac:dyDescent="0.2">
      <c r="A174" s="3">
        <f t="shared" si="2"/>
        <v>45372</v>
      </c>
    </row>
    <row r="175" spans="1:1" x14ac:dyDescent="0.2">
      <c r="A175" s="3">
        <f t="shared" si="2"/>
        <v>45373</v>
      </c>
    </row>
    <row r="176" spans="1:1" x14ac:dyDescent="0.2">
      <c r="A176" s="3">
        <f t="shared" si="2"/>
        <v>45374</v>
      </c>
    </row>
    <row r="177" spans="1:1" x14ac:dyDescent="0.2">
      <c r="A177" s="3">
        <f t="shared" si="2"/>
        <v>45375</v>
      </c>
    </row>
    <row r="178" spans="1:1" x14ac:dyDescent="0.2">
      <c r="A178" s="3">
        <f t="shared" si="2"/>
        <v>45376</v>
      </c>
    </row>
    <row r="179" spans="1:1" x14ac:dyDescent="0.2">
      <c r="A179" s="3">
        <f t="shared" si="2"/>
        <v>45377</v>
      </c>
    </row>
    <row r="180" spans="1:1" x14ac:dyDescent="0.2">
      <c r="A180" s="3">
        <f t="shared" si="2"/>
        <v>45378</v>
      </c>
    </row>
    <row r="181" spans="1:1" x14ac:dyDescent="0.2">
      <c r="A181" s="3">
        <f t="shared" si="2"/>
        <v>45379</v>
      </c>
    </row>
    <row r="182" spans="1:1" x14ac:dyDescent="0.2">
      <c r="A182" s="3">
        <f t="shared" si="2"/>
        <v>45380</v>
      </c>
    </row>
    <row r="183" spans="1:1" x14ac:dyDescent="0.2">
      <c r="A183" s="3">
        <f t="shared" si="2"/>
        <v>45381</v>
      </c>
    </row>
    <row r="184" spans="1:1" x14ac:dyDescent="0.2">
      <c r="A184" s="3">
        <f t="shared" si="2"/>
        <v>45382</v>
      </c>
    </row>
    <row r="185" spans="1:1" x14ac:dyDescent="0.2">
      <c r="A185" s="3">
        <f t="shared" si="2"/>
        <v>45383</v>
      </c>
    </row>
    <row r="186" spans="1:1" x14ac:dyDescent="0.2">
      <c r="A186" s="3">
        <f t="shared" si="2"/>
        <v>45384</v>
      </c>
    </row>
    <row r="187" spans="1:1" x14ac:dyDescent="0.2">
      <c r="A187" s="3">
        <f t="shared" si="2"/>
        <v>45385</v>
      </c>
    </row>
    <row r="188" spans="1:1" x14ac:dyDescent="0.2">
      <c r="A188" s="3">
        <f t="shared" si="2"/>
        <v>45386</v>
      </c>
    </row>
    <row r="189" spans="1:1" x14ac:dyDescent="0.2">
      <c r="A189" s="3">
        <f t="shared" si="2"/>
        <v>45387</v>
      </c>
    </row>
    <row r="190" spans="1:1" x14ac:dyDescent="0.2">
      <c r="A190" s="3">
        <f t="shared" si="2"/>
        <v>45388</v>
      </c>
    </row>
    <row r="191" spans="1:1" x14ac:dyDescent="0.2">
      <c r="A191" s="3">
        <f t="shared" si="2"/>
        <v>45389</v>
      </c>
    </row>
    <row r="192" spans="1:1" x14ac:dyDescent="0.2">
      <c r="A192" s="3">
        <f t="shared" si="2"/>
        <v>45390</v>
      </c>
    </row>
    <row r="193" spans="1:1" x14ac:dyDescent="0.2">
      <c r="A193" s="3">
        <f t="shared" si="2"/>
        <v>45391</v>
      </c>
    </row>
    <row r="194" spans="1:1" x14ac:dyDescent="0.2">
      <c r="A194" s="3">
        <f t="shared" si="2"/>
        <v>45392</v>
      </c>
    </row>
    <row r="195" spans="1:1" x14ac:dyDescent="0.2">
      <c r="A195" s="3">
        <f t="shared" ref="A195:A258" si="3">A194+1</f>
        <v>45393</v>
      </c>
    </row>
    <row r="196" spans="1:1" x14ac:dyDescent="0.2">
      <c r="A196" s="3">
        <f t="shared" si="3"/>
        <v>45394</v>
      </c>
    </row>
    <row r="197" spans="1:1" x14ac:dyDescent="0.2">
      <c r="A197" s="3">
        <f t="shared" si="3"/>
        <v>45395</v>
      </c>
    </row>
    <row r="198" spans="1:1" x14ac:dyDescent="0.2">
      <c r="A198" s="3">
        <f t="shared" si="3"/>
        <v>45396</v>
      </c>
    </row>
    <row r="199" spans="1:1" x14ac:dyDescent="0.2">
      <c r="A199" s="3">
        <f t="shared" si="3"/>
        <v>45397</v>
      </c>
    </row>
    <row r="200" spans="1:1" x14ac:dyDescent="0.2">
      <c r="A200" s="3">
        <f t="shared" si="3"/>
        <v>45398</v>
      </c>
    </row>
    <row r="201" spans="1:1" x14ac:dyDescent="0.2">
      <c r="A201" s="3">
        <f t="shared" si="3"/>
        <v>45399</v>
      </c>
    </row>
    <row r="202" spans="1:1" x14ac:dyDescent="0.2">
      <c r="A202" s="3">
        <f t="shared" si="3"/>
        <v>45400</v>
      </c>
    </row>
    <row r="203" spans="1:1" x14ac:dyDescent="0.2">
      <c r="A203" s="3">
        <f t="shared" si="3"/>
        <v>45401</v>
      </c>
    </row>
    <row r="204" spans="1:1" x14ac:dyDescent="0.2">
      <c r="A204" s="3">
        <f t="shared" si="3"/>
        <v>45402</v>
      </c>
    </row>
    <row r="205" spans="1:1" x14ac:dyDescent="0.2">
      <c r="A205" s="3">
        <f t="shared" si="3"/>
        <v>45403</v>
      </c>
    </row>
    <row r="206" spans="1:1" x14ac:dyDescent="0.2">
      <c r="A206" s="3">
        <f t="shared" si="3"/>
        <v>45404</v>
      </c>
    </row>
    <row r="207" spans="1:1" x14ac:dyDescent="0.2">
      <c r="A207" s="3">
        <f t="shared" si="3"/>
        <v>45405</v>
      </c>
    </row>
    <row r="208" spans="1:1" x14ac:dyDescent="0.2">
      <c r="A208" s="3">
        <f t="shared" si="3"/>
        <v>45406</v>
      </c>
    </row>
    <row r="209" spans="1:1" x14ac:dyDescent="0.2">
      <c r="A209" s="3">
        <f t="shared" si="3"/>
        <v>45407</v>
      </c>
    </row>
    <row r="210" spans="1:1" x14ac:dyDescent="0.2">
      <c r="A210" s="3">
        <f t="shared" si="3"/>
        <v>45408</v>
      </c>
    </row>
    <row r="211" spans="1:1" x14ac:dyDescent="0.2">
      <c r="A211" s="3">
        <f t="shared" si="3"/>
        <v>45409</v>
      </c>
    </row>
    <row r="212" spans="1:1" x14ac:dyDescent="0.2">
      <c r="A212" s="3">
        <f t="shared" si="3"/>
        <v>45410</v>
      </c>
    </row>
    <row r="213" spans="1:1" x14ac:dyDescent="0.2">
      <c r="A213" s="3">
        <f t="shared" si="3"/>
        <v>45411</v>
      </c>
    </row>
    <row r="214" spans="1:1" x14ac:dyDescent="0.2">
      <c r="A214" s="3">
        <f t="shared" si="3"/>
        <v>45412</v>
      </c>
    </row>
    <row r="215" spans="1:1" x14ac:dyDescent="0.2">
      <c r="A215" s="3">
        <f t="shared" si="3"/>
        <v>45413</v>
      </c>
    </row>
    <row r="216" spans="1:1" x14ac:dyDescent="0.2">
      <c r="A216" s="3">
        <f t="shared" si="3"/>
        <v>45414</v>
      </c>
    </row>
    <row r="217" spans="1:1" x14ac:dyDescent="0.2">
      <c r="A217" s="3">
        <f t="shared" si="3"/>
        <v>45415</v>
      </c>
    </row>
    <row r="218" spans="1:1" x14ac:dyDescent="0.2">
      <c r="A218" s="3">
        <f t="shared" si="3"/>
        <v>45416</v>
      </c>
    </row>
    <row r="219" spans="1:1" x14ac:dyDescent="0.2">
      <c r="A219" s="3">
        <f t="shared" si="3"/>
        <v>45417</v>
      </c>
    </row>
    <row r="220" spans="1:1" x14ac:dyDescent="0.2">
      <c r="A220" s="3">
        <f t="shared" si="3"/>
        <v>45418</v>
      </c>
    </row>
    <row r="221" spans="1:1" x14ac:dyDescent="0.2">
      <c r="A221" s="3">
        <f t="shared" si="3"/>
        <v>45419</v>
      </c>
    </row>
    <row r="222" spans="1:1" x14ac:dyDescent="0.2">
      <c r="A222" s="3">
        <f t="shared" si="3"/>
        <v>45420</v>
      </c>
    </row>
    <row r="223" spans="1:1" x14ac:dyDescent="0.2">
      <c r="A223" s="3">
        <f t="shared" si="3"/>
        <v>45421</v>
      </c>
    </row>
    <row r="224" spans="1:1" x14ac:dyDescent="0.2">
      <c r="A224" s="3">
        <f t="shared" si="3"/>
        <v>45422</v>
      </c>
    </row>
    <row r="225" spans="1:1" x14ac:dyDescent="0.2">
      <c r="A225" s="3">
        <f t="shared" si="3"/>
        <v>45423</v>
      </c>
    </row>
    <row r="226" spans="1:1" x14ac:dyDescent="0.2">
      <c r="A226" s="3">
        <f t="shared" si="3"/>
        <v>45424</v>
      </c>
    </row>
    <row r="227" spans="1:1" x14ac:dyDescent="0.2">
      <c r="A227" s="3">
        <f t="shared" si="3"/>
        <v>45425</v>
      </c>
    </row>
    <row r="228" spans="1:1" x14ac:dyDescent="0.2">
      <c r="A228" s="3">
        <f t="shared" si="3"/>
        <v>45426</v>
      </c>
    </row>
    <row r="229" spans="1:1" x14ac:dyDescent="0.2">
      <c r="A229" s="3">
        <f t="shared" si="3"/>
        <v>45427</v>
      </c>
    </row>
    <row r="230" spans="1:1" x14ac:dyDescent="0.2">
      <c r="A230" s="3">
        <f t="shared" si="3"/>
        <v>45428</v>
      </c>
    </row>
    <row r="231" spans="1:1" x14ac:dyDescent="0.2">
      <c r="A231" s="3">
        <f t="shared" si="3"/>
        <v>45429</v>
      </c>
    </row>
    <row r="232" spans="1:1" x14ac:dyDescent="0.2">
      <c r="A232" s="3">
        <f t="shared" si="3"/>
        <v>45430</v>
      </c>
    </row>
    <row r="233" spans="1:1" x14ac:dyDescent="0.2">
      <c r="A233" s="3">
        <f t="shared" si="3"/>
        <v>45431</v>
      </c>
    </row>
    <row r="234" spans="1:1" x14ac:dyDescent="0.2">
      <c r="A234" s="3">
        <f t="shared" si="3"/>
        <v>45432</v>
      </c>
    </row>
    <row r="235" spans="1:1" x14ac:dyDescent="0.2">
      <c r="A235" s="3">
        <f t="shared" si="3"/>
        <v>45433</v>
      </c>
    </row>
    <row r="236" spans="1:1" x14ac:dyDescent="0.2">
      <c r="A236" s="3">
        <f t="shared" si="3"/>
        <v>45434</v>
      </c>
    </row>
    <row r="237" spans="1:1" x14ac:dyDescent="0.2">
      <c r="A237" s="3">
        <f t="shared" si="3"/>
        <v>45435</v>
      </c>
    </row>
    <row r="238" spans="1:1" x14ac:dyDescent="0.2">
      <c r="A238" s="3">
        <f t="shared" si="3"/>
        <v>45436</v>
      </c>
    </row>
    <row r="239" spans="1:1" x14ac:dyDescent="0.2">
      <c r="A239" s="3">
        <f t="shared" si="3"/>
        <v>45437</v>
      </c>
    </row>
    <row r="240" spans="1:1" x14ac:dyDescent="0.2">
      <c r="A240" s="3">
        <f t="shared" si="3"/>
        <v>45438</v>
      </c>
    </row>
    <row r="241" spans="1:1" x14ac:dyDescent="0.2">
      <c r="A241" s="3">
        <f t="shared" si="3"/>
        <v>45439</v>
      </c>
    </row>
    <row r="242" spans="1:1" x14ac:dyDescent="0.2">
      <c r="A242" s="3">
        <f t="shared" si="3"/>
        <v>45440</v>
      </c>
    </row>
    <row r="243" spans="1:1" x14ac:dyDescent="0.2">
      <c r="A243" s="3">
        <f t="shared" si="3"/>
        <v>45441</v>
      </c>
    </row>
    <row r="244" spans="1:1" x14ac:dyDescent="0.2">
      <c r="A244" s="3">
        <f t="shared" si="3"/>
        <v>45442</v>
      </c>
    </row>
    <row r="245" spans="1:1" x14ac:dyDescent="0.2">
      <c r="A245" s="3">
        <f t="shared" si="3"/>
        <v>45443</v>
      </c>
    </row>
    <row r="246" spans="1:1" x14ac:dyDescent="0.2">
      <c r="A246" s="3">
        <f t="shared" si="3"/>
        <v>45444</v>
      </c>
    </row>
    <row r="247" spans="1:1" x14ac:dyDescent="0.2">
      <c r="A247" s="3">
        <f t="shared" si="3"/>
        <v>45445</v>
      </c>
    </row>
    <row r="248" spans="1:1" x14ac:dyDescent="0.2">
      <c r="A248" s="3">
        <f t="shared" si="3"/>
        <v>45446</v>
      </c>
    </row>
    <row r="249" spans="1:1" x14ac:dyDescent="0.2">
      <c r="A249" s="3">
        <f t="shared" si="3"/>
        <v>45447</v>
      </c>
    </row>
    <row r="250" spans="1:1" x14ac:dyDescent="0.2">
      <c r="A250" s="3">
        <f t="shared" si="3"/>
        <v>45448</v>
      </c>
    </row>
    <row r="251" spans="1:1" x14ac:dyDescent="0.2">
      <c r="A251" s="3">
        <f t="shared" si="3"/>
        <v>45449</v>
      </c>
    </row>
    <row r="252" spans="1:1" x14ac:dyDescent="0.2">
      <c r="A252" s="3">
        <f t="shared" si="3"/>
        <v>45450</v>
      </c>
    </row>
    <row r="253" spans="1:1" x14ac:dyDescent="0.2">
      <c r="A253" s="3">
        <f t="shared" si="3"/>
        <v>45451</v>
      </c>
    </row>
    <row r="254" spans="1:1" x14ac:dyDescent="0.2">
      <c r="A254" s="3">
        <f t="shared" si="3"/>
        <v>45452</v>
      </c>
    </row>
    <row r="255" spans="1:1" x14ac:dyDescent="0.2">
      <c r="A255" s="3">
        <f t="shared" si="3"/>
        <v>45453</v>
      </c>
    </row>
    <row r="256" spans="1:1" x14ac:dyDescent="0.2">
      <c r="A256" s="3">
        <f t="shared" si="3"/>
        <v>45454</v>
      </c>
    </row>
    <row r="257" spans="1:1" x14ac:dyDescent="0.2">
      <c r="A257" s="3">
        <f t="shared" si="3"/>
        <v>45455</v>
      </c>
    </row>
    <row r="258" spans="1:1" x14ac:dyDescent="0.2">
      <c r="A258" s="3">
        <f t="shared" si="3"/>
        <v>45456</v>
      </c>
    </row>
    <row r="259" spans="1:1" x14ac:dyDescent="0.2">
      <c r="A259" s="3">
        <f t="shared" ref="A259:A322" si="4">A258+1</f>
        <v>45457</v>
      </c>
    </row>
    <row r="260" spans="1:1" x14ac:dyDescent="0.2">
      <c r="A260" s="3">
        <f t="shared" si="4"/>
        <v>45458</v>
      </c>
    </row>
    <row r="261" spans="1:1" x14ac:dyDescent="0.2">
      <c r="A261" s="3">
        <f t="shared" si="4"/>
        <v>45459</v>
      </c>
    </row>
    <row r="262" spans="1:1" x14ac:dyDescent="0.2">
      <c r="A262" s="3">
        <f t="shared" si="4"/>
        <v>45460</v>
      </c>
    </row>
    <row r="263" spans="1:1" x14ac:dyDescent="0.2">
      <c r="A263" s="3">
        <f t="shared" si="4"/>
        <v>45461</v>
      </c>
    </row>
    <row r="264" spans="1:1" x14ac:dyDescent="0.2">
      <c r="A264" s="3">
        <f t="shared" si="4"/>
        <v>45462</v>
      </c>
    </row>
    <row r="265" spans="1:1" x14ac:dyDescent="0.2">
      <c r="A265" s="3">
        <f t="shared" si="4"/>
        <v>45463</v>
      </c>
    </row>
    <row r="266" spans="1:1" x14ac:dyDescent="0.2">
      <c r="A266" s="3">
        <f t="shared" si="4"/>
        <v>45464</v>
      </c>
    </row>
    <row r="267" spans="1:1" x14ac:dyDescent="0.2">
      <c r="A267" s="3">
        <f t="shared" si="4"/>
        <v>45465</v>
      </c>
    </row>
    <row r="268" spans="1:1" x14ac:dyDescent="0.2">
      <c r="A268" s="3">
        <f t="shared" si="4"/>
        <v>45466</v>
      </c>
    </row>
    <row r="269" spans="1:1" x14ac:dyDescent="0.2">
      <c r="A269" s="3">
        <f t="shared" si="4"/>
        <v>45467</v>
      </c>
    </row>
    <row r="270" spans="1:1" x14ac:dyDescent="0.2">
      <c r="A270" s="3">
        <f t="shared" si="4"/>
        <v>45468</v>
      </c>
    </row>
    <row r="271" spans="1:1" x14ac:dyDescent="0.2">
      <c r="A271" s="3">
        <f t="shared" si="4"/>
        <v>45469</v>
      </c>
    </row>
    <row r="272" spans="1:1" x14ac:dyDescent="0.2">
      <c r="A272" s="3">
        <f t="shared" si="4"/>
        <v>45470</v>
      </c>
    </row>
    <row r="273" spans="1:1" x14ac:dyDescent="0.2">
      <c r="A273" s="3">
        <f t="shared" si="4"/>
        <v>45471</v>
      </c>
    </row>
    <row r="274" spans="1:1" x14ac:dyDescent="0.2">
      <c r="A274" s="3">
        <f t="shared" si="4"/>
        <v>45472</v>
      </c>
    </row>
    <row r="275" spans="1:1" x14ac:dyDescent="0.2">
      <c r="A275" s="3">
        <f t="shared" si="4"/>
        <v>45473</v>
      </c>
    </row>
    <row r="276" spans="1:1" x14ac:dyDescent="0.2">
      <c r="A276" s="3">
        <f t="shared" si="4"/>
        <v>45474</v>
      </c>
    </row>
    <row r="277" spans="1:1" x14ac:dyDescent="0.2">
      <c r="A277" s="3">
        <f t="shared" si="4"/>
        <v>45475</v>
      </c>
    </row>
    <row r="278" spans="1:1" x14ac:dyDescent="0.2">
      <c r="A278" s="3">
        <f t="shared" si="4"/>
        <v>45476</v>
      </c>
    </row>
    <row r="279" spans="1:1" x14ac:dyDescent="0.2">
      <c r="A279" s="3">
        <f t="shared" si="4"/>
        <v>45477</v>
      </c>
    </row>
    <row r="280" spans="1:1" x14ac:dyDescent="0.2">
      <c r="A280" s="3">
        <f t="shared" si="4"/>
        <v>45478</v>
      </c>
    </row>
    <row r="281" spans="1:1" x14ac:dyDescent="0.2">
      <c r="A281" s="3">
        <f t="shared" si="4"/>
        <v>45479</v>
      </c>
    </row>
    <row r="282" spans="1:1" x14ac:dyDescent="0.2">
      <c r="A282" s="3">
        <f t="shared" si="4"/>
        <v>45480</v>
      </c>
    </row>
    <row r="283" spans="1:1" x14ac:dyDescent="0.2">
      <c r="A283" s="3">
        <f t="shared" si="4"/>
        <v>45481</v>
      </c>
    </row>
    <row r="284" spans="1:1" x14ac:dyDescent="0.2">
      <c r="A284" s="3">
        <f t="shared" si="4"/>
        <v>45482</v>
      </c>
    </row>
    <row r="285" spans="1:1" x14ac:dyDescent="0.2">
      <c r="A285" s="3">
        <f t="shared" si="4"/>
        <v>45483</v>
      </c>
    </row>
    <row r="286" spans="1:1" x14ac:dyDescent="0.2">
      <c r="A286" s="3">
        <f t="shared" si="4"/>
        <v>45484</v>
      </c>
    </row>
    <row r="287" spans="1:1" x14ac:dyDescent="0.2">
      <c r="A287" s="3">
        <f t="shared" si="4"/>
        <v>45485</v>
      </c>
    </row>
    <row r="288" spans="1:1" x14ac:dyDescent="0.2">
      <c r="A288" s="3">
        <f t="shared" si="4"/>
        <v>45486</v>
      </c>
    </row>
    <row r="289" spans="1:1" x14ac:dyDescent="0.2">
      <c r="A289" s="3">
        <f t="shared" si="4"/>
        <v>45487</v>
      </c>
    </row>
    <row r="290" spans="1:1" x14ac:dyDescent="0.2">
      <c r="A290" s="3">
        <f t="shared" si="4"/>
        <v>45488</v>
      </c>
    </row>
    <row r="291" spans="1:1" x14ac:dyDescent="0.2">
      <c r="A291" s="3">
        <f t="shared" si="4"/>
        <v>45489</v>
      </c>
    </row>
    <row r="292" spans="1:1" x14ac:dyDescent="0.2">
      <c r="A292" s="3">
        <f t="shared" si="4"/>
        <v>45490</v>
      </c>
    </row>
    <row r="293" spans="1:1" x14ac:dyDescent="0.2">
      <c r="A293" s="3">
        <f t="shared" si="4"/>
        <v>45491</v>
      </c>
    </row>
    <row r="294" spans="1:1" x14ac:dyDescent="0.2">
      <c r="A294" s="3">
        <f t="shared" si="4"/>
        <v>45492</v>
      </c>
    </row>
    <row r="295" spans="1:1" x14ac:dyDescent="0.2">
      <c r="A295" s="3">
        <f t="shared" si="4"/>
        <v>45493</v>
      </c>
    </row>
    <row r="296" spans="1:1" x14ac:dyDescent="0.2">
      <c r="A296" s="3">
        <f t="shared" si="4"/>
        <v>45494</v>
      </c>
    </row>
    <row r="297" spans="1:1" x14ac:dyDescent="0.2">
      <c r="A297" s="3">
        <f t="shared" si="4"/>
        <v>45495</v>
      </c>
    </row>
    <row r="298" spans="1:1" x14ac:dyDescent="0.2">
      <c r="A298" s="3">
        <f t="shared" si="4"/>
        <v>45496</v>
      </c>
    </row>
    <row r="299" spans="1:1" x14ac:dyDescent="0.2">
      <c r="A299" s="3">
        <f t="shared" si="4"/>
        <v>45497</v>
      </c>
    </row>
    <row r="300" spans="1:1" x14ac:dyDescent="0.2">
      <c r="A300" s="3">
        <f t="shared" si="4"/>
        <v>45498</v>
      </c>
    </row>
    <row r="301" spans="1:1" x14ac:dyDescent="0.2">
      <c r="A301" s="3">
        <f t="shared" si="4"/>
        <v>45499</v>
      </c>
    </row>
    <row r="302" spans="1:1" x14ac:dyDescent="0.2">
      <c r="A302" s="3">
        <f t="shared" si="4"/>
        <v>45500</v>
      </c>
    </row>
    <row r="303" spans="1:1" x14ac:dyDescent="0.2">
      <c r="A303" s="3">
        <f t="shared" si="4"/>
        <v>45501</v>
      </c>
    </row>
    <row r="304" spans="1:1" x14ac:dyDescent="0.2">
      <c r="A304" s="3">
        <f t="shared" si="4"/>
        <v>45502</v>
      </c>
    </row>
    <row r="305" spans="1:1" x14ac:dyDescent="0.2">
      <c r="A305" s="3">
        <f t="shared" si="4"/>
        <v>45503</v>
      </c>
    </row>
    <row r="306" spans="1:1" x14ac:dyDescent="0.2">
      <c r="A306" s="3">
        <f t="shared" si="4"/>
        <v>45504</v>
      </c>
    </row>
    <row r="307" spans="1:1" x14ac:dyDescent="0.2">
      <c r="A307" s="3">
        <f t="shared" si="4"/>
        <v>45505</v>
      </c>
    </row>
    <row r="308" spans="1:1" x14ac:dyDescent="0.2">
      <c r="A308" s="3">
        <f t="shared" si="4"/>
        <v>45506</v>
      </c>
    </row>
    <row r="309" spans="1:1" x14ac:dyDescent="0.2">
      <c r="A309" s="3">
        <f t="shared" si="4"/>
        <v>45507</v>
      </c>
    </row>
    <row r="310" spans="1:1" x14ac:dyDescent="0.2">
      <c r="A310" s="3">
        <f t="shared" si="4"/>
        <v>45508</v>
      </c>
    </row>
    <row r="311" spans="1:1" x14ac:dyDescent="0.2">
      <c r="A311" s="3">
        <f t="shared" si="4"/>
        <v>45509</v>
      </c>
    </row>
    <row r="312" spans="1:1" x14ac:dyDescent="0.2">
      <c r="A312" s="3">
        <f t="shared" si="4"/>
        <v>45510</v>
      </c>
    </row>
    <row r="313" spans="1:1" x14ac:dyDescent="0.2">
      <c r="A313" s="3">
        <f t="shared" si="4"/>
        <v>45511</v>
      </c>
    </row>
    <row r="314" spans="1:1" x14ac:dyDescent="0.2">
      <c r="A314" s="3">
        <f t="shared" si="4"/>
        <v>45512</v>
      </c>
    </row>
    <row r="315" spans="1:1" x14ac:dyDescent="0.2">
      <c r="A315" s="3">
        <f t="shared" si="4"/>
        <v>45513</v>
      </c>
    </row>
    <row r="316" spans="1:1" x14ac:dyDescent="0.2">
      <c r="A316" s="3">
        <f t="shared" si="4"/>
        <v>45514</v>
      </c>
    </row>
    <row r="317" spans="1:1" x14ac:dyDescent="0.2">
      <c r="A317" s="3">
        <f t="shared" si="4"/>
        <v>45515</v>
      </c>
    </row>
    <row r="318" spans="1:1" x14ac:dyDescent="0.2">
      <c r="A318" s="3">
        <f t="shared" si="4"/>
        <v>45516</v>
      </c>
    </row>
    <row r="319" spans="1:1" x14ac:dyDescent="0.2">
      <c r="A319" s="3">
        <f t="shared" si="4"/>
        <v>45517</v>
      </c>
    </row>
    <row r="320" spans="1:1" x14ac:dyDescent="0.2">
      <c r="A320" s="3">
        <f t="shared" si="4"/>
        <v>45518</v>
      </c>
    </row>
    <row r="321" spans="1:1" x14ac:dyDescent="0.2">
      <c r="A321" s="3">
        <f t="shared" si="4"/>
        <v>45519</v>
      </c>
    </row>
    <row r="322" spans="1:1" x14ac:dyDescent="0.2">
      <c r="A322" s="3">
        <f t="shared" si="4"/>
        <v>45520</v>
      </c>
    </row>
    <row r="323" spans="1:1" x14ac:dyDescent="0.2">
      <c r="A323" s="3">
        <f t="shared" ref="A323:A367" si="5">A322+1</f>
        <v>45521</v>
      </c>
    </row>
    <row r="324" spans="1:1" x14ac:dyDescent="0.2">
      <c r="A324" s="3">
        <f t="shared" si="5"/>
        <v>45522</v>
      </c>
    </row>
    <row r="325" spans="1:1" x14ac:dyDescent="0.2">
      <c r="A325" s="3">
        <f t="shared" si="5"/>
        <v>45523</v>
      </c>
    </row>
    <row r="326" spans="1:1" x14ac:dyDescent="0.2">
      <c r="A326" s="3">
        <f t="shared" si="5"/>
        <v>45524</v>
      </c>
    </row>
    <row r="327" spans="1:1" x14ac:dyDescent="0.2">
      <c r="A327" s="3">
        <f t="shared" si="5"/>
        <v>45525</v>
      </c>
    </row>
    <row r="328" spans="1:1" x14ac:dyDescent="0.2">
      <c r="A328" s="3">
        <f t="shared" si="5"/>
        <v>45526</v>
      </c>
    </row>
    <row r="329" spans="1:1" x14ac:dyDescent="0.2">
      <c r="A329" s="3">
        <f t="shared" si="5"/>
        <v>45527</v>
      </c>
    </row>
    <row r="330" spans="1:1" x14ac:dyDescent="0.2">
      <c r="A330" s="3">
        <f t="shared" si="5"/>
        <v>45528</v>
      </c>
    </row>
    <row r="331" spans="1:1" x14ac:dyDescent="0.2">
      <c r="A331" s="3">
        <f t="shared" si="5"/>
        <v>45529</v>
      </c>
    </row>
    <row r="332" spans="1:1" x14ac:dyDescent="0.2">
      <c r="A332" s="3">
        <f t="shared" si="5"/>
        <v>45530</v>
      </c>
    </row>
    <row r="333" spans="1:1" x14ac:dyDescent="0.2">
      <c r="A333" s="3">
        <f t="shared" si="5"/>
        <v>45531</v>
      </c>
    </row>
    <row r="334" spans="1:1" x14ac:dyDescent="0.2">
      <c r="A334" s="3">
        <f t="shared" si="5"/>
        <v>45532</v>
      </c>
    </row>
    <row r="335" spans="1:1" x14ac:dyDescent="0.2">
      <c r="A335" s="3">
        <f t="shared" si="5"/>
        <v>45533</v>
      </c>
    </row>
    <row r="336" spans="1:1" x14ac:dyDescent="0.2">
      <c r="A336" s="3">
        <f t="shared" si="5"/>
        <v>45534</v>
      </c>
    </row>
    <row r="337" spans="1:1" x14ac:dyDescent="0.2">
      <c r="A337" s="3">
        <f t="shared" si="5"/>
        <v>45535</v>
      </c>
    </row>
    <row r="338" spans="1:1" x14ac:dyDescent="0.2">
      <c r="A338" s="3">
        <f t="shared" si="5"/>
        <v>45536</v>
      </c>
    </row>
    <row r="339" spans="1:1" x14ac:dyDescent="0.2">
      <c r="A339" s="3">
        <f t="shared" si="5"/>
        <v>45537</v>
      </c>
    </row>
    <row r="340" spans="1:1" x14ac:dyDescent="0.2">
      <c r="A340" s="3">
        <f t="shared" si="5"/>
        <v>45538</v>
      </c>
    </row>
    <row r="341" spans="1:1" x14ac:dyDescent="0.2">
      <c r="A341" s="3">
        <f t="shared" si="5"/>
        <v>45539</v>
      </c>
    </row>
    <row r="342" spans="1:1" x14ac:dyDescent="0.2">
      <c r="A342" s="3">
        <f t="shared" si="5"/>
        <v>45540</v>
      </c>
    </row>
    <row r="343" spans="1:1" x14ac:dyDescent="0.2">
      <c r="A343" s="3">
        <f t="shared" si="5"/>
        <v>45541</v>
      </c>
    </row>
    <row r="344" spans="1:1" x14ac:dyDescent="0.2">
      <c r="A344" s="3">
        <f t="shared" si="5"/>
        <v>45542</v>
      </c>
    </row>
    <row r="345" spans="1:1" x14ac:dyDescent="0.2">
      <c r="A345" s="3">
        <f t="shared" si="5"/>
        <v>45543</v>
      </c>
    </row>
    <row r="346" spans="1:1" x14ac:dyDescent="0.2">
      <c r="A346" s="3">
        <f t="shared" si="5"/>
        <v>45544</v>
      </c>
    </row>
    <row r="347" spans="1:1" x14ac:dyDescent="0.2">
      <c r="A347" s="3">
        <f t="shared" si="5"/>
        <v>45545</v>
      </c>
    </row>
    <row r="348" spans="1:1" x14ac:dyDescent="0.2">
      <c r="A348" s="3">
        <f t="shared" si="5"/>
        <v>45546</v>
      </c>
    </row>
    <row r="349" spans="1:1" x14ac:dyDescent="0.2">
      <c r="A349" s="3">
        <f t="shared" si="5"/>
        <v>45547</v>
      </c>
    </row>
    <row r="350" spans="1:1" x14ac:dyDescent="0.2">
      <c r="A350" s="3">
        <f t="shared" si="5"/>
        <v>45548</v>
      </c>
    </row>
    <row r="351" spans="1:1" x14ac:dyDescent="0.2">
      <c r="A351" s="3">
        <f t="shared" si="5"/>
        <v>45549</v>
      </c>
    </row>
    <row r="352" spans="1:1" x14ac:dyDescent="0.2">
      <c r="A352" s="3">
        <f t="shared" si="5"/>
        <v>45550</v>
      </c>
    </row>
    <row r="353" spans="1:1" x14ac:dyDescent="0.2">
      <c r="A353" s="3">
        <f t="shared" si="5"/>
        <v>45551</v>
      </c>
    </row>
    <row r="354" spans="1:1" x14ac:dyDescent="0.2">
      <c r="A354" s="3">
        <f t="shared" si="5"/>
        <v>45552</v>
      </c>
    </row>
    <row r="355" spans="1:1" x14ac:dyDescent="0.2">
      <c r="A355" s="3">
        <f t="shared" si="5"/>
        <v>45553</v>
      </c>
    </row>
    <row r="356" spans="1:1" x14ac:dyDescent="0.2">
      <c r="A356" s="3">
        <f t="shared" si="5"/>
        <v>45554</v>
      </c>
    </row>
    <row r="357" spans="1:1" x14ac:dyDescent="0.2">
      <c r="A357" s="3">
        <f t="shared" si="5"/>
        <v>45555</v>
      </c>
    </row>
    <row r="358" spans="1:1" x14ac:dyDescent="0.2">
      <c r="A358" s="3">
        <f t="shared" si="5"/>
        <v>45556</v>
      </c>
    </row>
    <row r="359" spans="1:1" x14ac:dyDescent="0.2">
      <c r="A359" s="3">
        <f t="shared" si="5"/>
        <v>45557</v>
      </c>
    </row>
    <row r="360" spans="1:1" x14ac:dyDescent="0.2">
      <c r="A360" s="3">
        <f t="shared" si="5"/>
        <v>45558</v>
      </c>
    </row>
    <row r="361" spans="1:1" x14ac:dyDescent="0.2">
      <c r="A361" s="3">
        <f t="shared" si="5"/>
        <v>45559</v>
      </c>
    </row>
    <row r="362" spans="1:1" x14ac:dyDescent="0.2">
      <c r="A362" s="3">
        <f t="shared" si="5"/>
        <v>45560</v>
      </c>
    </row>
    <row r="363" spans="1:1" x14ac:dyDescent="0.2">
      <c r="A363" s="3">
        <f t="shared" si="5"/>
        <v>45561</v>
      </c>
    </row>
    <row r="364" spans="1:1" x14ac:dyDescent="0.2">
      <c r="A364" s="3">
        <f t="shared" si="5"/>
        <v>45562</v>
      </c>
    </row>
    <row r="365" spans="1:1" x14ac:dyDescent="0.2">
      <c r="A365" s="3">
        <f t="shared" si="5"/>
        <v>45563</v>
      </c>
    </row>
    <row r="366" spans="1:1" x14ac:dyDescent="0.2">
      <c r="A366" s="3">
        <f t="shared" si="5"/>
        <v>45564</v>
      </c>
    </row>
    <row r="367" spans="1:1" x14ac:dyDescent="0.2">
      <c r="A367" s="3">
        <f t="shared" si="5"/>
        <v>45565</v>
      </c>
    </row>
    <row r="368" spans="1:1" x14ac:dyDescent="0.2">
      <c r="A368" s="3"/>
    </row>
    <row r="369" spans="1:1" x14ac:dyDescent="0.2">
      <c r="A369" s="3"/>
    </row>
    <row r="370" spans="1:1" x14ac:dyDescent="0.2">
      <c r="A370" s="3"/>
    </row>
    <row r="371" spans="1:1" x14ac:dyDescent="0.2">
      <c r="A371" s="3"/>
    </row>
    <row r="372" spans="1:1" x14ac:dyDescent="0.2">
      <c r="A372" s="3"/>
    </row>
    <row r="373" spans="1:1" x14ac:dyDescent="0.2">
      <c r="A373" s="3"/>
    </row>
    <row r="374" spans="1:1" x14ac:dyDescent="0.2">
      <c r="A374" s="3"/>
    </row>
    <row r="375" spans="1:1" x14ac:dyDescent="0.2">
      <c r="A375" s="3"/>
    </row>
    <row r="376" spans="1:1" x14ac:dyDescent="0.2">
      <c r="A376" s="3"/>
    </row>
    <row r="377" spans="1:1" x14ac:dyDescent="0.2">
      <c r="A377" s="3"/>
    </row>
    <row r="378" spans="1:1" x14ac:dyDescent="0.2">
      <c r="A378" s="3"/>
    </row>
    <row r="379" spans="1:1" x14ac:dyDescent="0.2">
      <c r="A379" s="3"/>
    </row>
    <row r="380" spans="1:1" x14ac:dyDescent="0.2">
      <c r="A380" s="3"/>
    </row>
    <row r="381" spans="1:1" x14ac:dyDescent="0.2">
      <c r="A381" s="3"/>
    </row>
    <row r="382" spans="1:1" x14ac:dyDescent="0.2">
      <c r="A382" s="3"/>
    </row>
    <row r="383" spans="1:1" x14ac:dyDescent="0.2">
      <c r="A383" s="3"/>
    </row>
    <row r="384" spans="1:1" x14ac:dyDescent="0.2">
      <c r="A384" s="3"/>
    </row>
    <row r="385" spans="1:1" x14ac:dyDescent="0.2">
      <c r="A385" s="3"/>
    </row>
    <row r="386" spans="1:1" x14ac:dyDescent="0.2">
      <c r="A386" s="3"/>
    </row>
    <row r="387" spans="1:1" x14ac:dyDescent="0.2">
      <c r="A387" s="3"/>
    </row>
    <row r="388" spans="1:1" x14ac:dyDescent="0.2">
      <c r="A388" s="3"/>
    </row>
    <row r="389" spans="1:1" x14ac:dyDescent="0.2">
      <c r="A389" s="3"/>
    </row>
    <row r="390" spans="1:1" x14ac:dyDescent="0.2">
      <c r="A390" s="3"/>
    </row>
    <row r="391" spans="1:1" x14ac:dyDescent="0.2">
      <c r="A391" s="3"/>
    </row>
    <row r="392" spans="1:1" x14ac:dyDescent="0.2">
      <c r="A392" s="3"/>
    </row>
    <row r="393" spans="1:1" x14ac:dyDescent="0.2">
      <c r="A393" s="3"/>
    </row>
    <row r="394" spans="1:1" x14ac:dyDescent="0.2">
      <c r="A394" s="3"/>
    </row>
    <row r="395" spans="1:1" x14ac:dyDescent="0.2">
      <c r="A395" s="3"/>
    </row>
    <row r="396" spans="1:1" x14ac:dyDescent="0.2">
      <c r="A396" s="3"/>
    </row>
    <row r="397" spans="1:1" x14ac:dyDescent="0.2">
      <c r="A397" s="3"/>
    </row>
    <row r="398" spans="1:1" x14ac:dyDescent="0.2">
      <c r="A398" s="3"/>
    </row>
    <row r="399" spans="1:1" x14ac:dyDescent="0.2">
      <c r="A399" s="3"/>
    </row>
    <row r="400" spans="1:1" x14ac:dyDescent="0.2">
      <c r="A400" s="3"/>
    </row>
    <row r="401" spans="1:1" x14ac:dyDescent="0.2">
      <c r="A401" s="3"/>
    </row>
    <row r="402" spans="1:1" x14ac:dyDescent="0.2">
      <c r="A402" s="3"/>
    </row>
    <row r="403" spans="1:1" x14ac:dyDescent="0.2">
      <c r="A403" s="3"/>
    </row>
    <row r="404" spans="1:1" x14ac:dyDescent="0.2">
      <c r="A404" s="3"/>
    </row>
    <row r="405" spans="1:1" x14ac:dyDescent="0.2">
      <c r="A405" s="3"/>
    </row>
    <row r="406" spans="1:1" x14ac:dyDescent="0.2">
      <c r="A406" s="3"/>
    </row>
    <row r="407" spans="1:1" x14ac:dyDescent="0.2">
      <c r="A407" s="3"/>
    </row>
    <row r="408" spans="1:1" x14ac:dyDescent="0.2">
      <c r="A408" s="3"/>
    </row>
    <row r="409" spans="1:1" x14ac:dyDescent="0.2">
      <c r="A409" s="3"/>
    </row>
    <row r="410" spans="1:1" x14ac:dyDescent="0.2">
      <c r="A410" s="3"/>
    </row>
    <row r="411" spans="1:1" x14ac:dyDescent="0.2">
      <c r="A411" s="3"/>
    </row>
    <row r="412" spans="1:1" x14ac:dyDescent="0.2">
      <c r="A412" s="3"/>
    </row>
    <row r="413" spans="1:1" x14ac:dyDescent="0.2">
      <c r="A413" s="3"/>
    </row>
    <row r="414" spans="1:1" x14ac:dyDescent="0.2">
      <c r="A414" s="3"/>
    </row>
    <row r="415" spans="1:1" x14ac:dyDescent="0.2">
      <c r="A415" s="3"/>
    </row>
    <row r="416" spans="1:1" x14ac:dyDescent="0.2">
      <c r="A416" s="3"/>
    </row>
    <row r="417" spans="1:1" x14ac:dyDescent="0.2">
      <c r="A417" s="3"/>
    </row>
    <row r="418" spans="1:1" x14ac:dyDescent="0.2">
      <c r="A418" s="3"/>
    </row>
    <row r="419" spans="1:1" x14ac:dyDescent="0.2">
      <c r="A419" s="3"/>
    </row>
    <row r="420" spans="1:1" x14ac:dyDescent="0.2">
      <c r="A420" s="3"/>
    </row>
    <row r="421" spans="1:1" x14ac:dyDescent="0.2">
      <c r="A421" s="3"/>
    </row>
    <row r="422" spans="1:1" x14ac:dyDescent="0.2">
      <c r="A422" s="3"/>
    </row>
    <row r="423" spans="1:1" x14ac:dyDescent="0.2">
      <c r="A423" s="3"/>
    </row>
    <row r="424" spans="1:1" x14ac:dyDescent="0.2">
      <c r="A424" s="3"/>
    </row>
    <row r="425" spans="1:1" x14ac:dyDescent="0.2">
      <c r="A425" s="3"/>
    </row>
    <row r="426" spans="1:1" x14ac:dyDescent="0.2">
      <c r="A426" s="3"/>
    </row>
    <row r="427" spans="1:1" x14ac:dyDescent="0.2">
      <c r="A427" s="3"/>
    </row>
    <row r="428" spans="1:1" x14ac:dyDescent="0.2">
      <c r="A428" s="3"/>
    </row>
    <row r="429" spans="1:1" x14ac:dyDescent="0.2">
      <c r="A429" s="3"/>
    </row>
    <row r="430" spans="1:1" x14ac:dyDescent="0.2">
      <c r="A430" s="3"/>
    </row>
    <row r="431" spans="1:1" x14ac:dyDescent="0.2">
      <c r="A431" s="3"/>
    </row>
    <row r="432" spans="1:1" x14ac:dyDescent="0.2">
      <c r="A432" s="3"/>
    </row>
    <row r="433" spans="1:1" x14ac:dyDescent="0.2">
      <c r="A433" s="3"/>
    </row>
    <row r="434" spans="1:1" x14ac:dyDescent="0.2">
      <c r="A434" s="3"/>
    </row>
    <row r="435" spans="1:1" x14ac:dyDescent="0.2">
      <c r="A435" s="3"/>
    </row>
    <row r="436" spans="1:1" x14ac:dyDescent="0.2">
      <c r="A436" s="3"/>
    </row>
    <row r="437" spans="1:1" x14ac:dyDescent="0.2">
      <c r="A437" s="3"/>
    </row>
    <row r="438" spans="1:1" x14ac:dyDescent="0.2">
      <c r="A438" s="3"/>
    </row>
    <row r="439" spans="1:1" x14ac:dyDescent="0.2">
      <c r="A439" s="3"/>
    </row>
    <row r="440" spans="1:1" x14ac:dyDescent="0.2">
      <c r="A440" s="3"/>
    </row>
    <row r="441" spans="1:1" x14ac:dyDescent="0.2">
      <c r="A441" s="3"/>
    </row>
    <row r="442" spans="1:1" x14ac:dyDescent="0.2">
      <c r="A442" s="3"/>
    </row>
    <row r="443" spans="1:1" x14ac:dyDescent="0.2">
      <c r="A443" s="3"/>
    </row>
    <row r="444" spans="1:1" x14ac:dyDescent="0.2">
      <c r="A444" s="3"/>
    </row>
    <row r="445" spans="1:1" x14ac:dyDescent="0.2">
      <c r="A445" s="3"/>
    </row>
    <row r="446" spans="1:1" x14ac:dyDescent="0.2">
      <c r="A446" s="3"/>
    </row>
    <row r="447" spans="1:1" x14ac:dyDescent="0.2">
      <c r="A447" s="3"/>
    </row>
    <row r="448" spans="1:1" x14ac:dyDescent="0.2">
      <c r="A448" s="3"/>
    </row>
    <row r="449" spans="1:1" x14ac:dyDescent="0.2">
      <c r="A449" s="3"/>
    </row>
    <row r="450" spans="1:1" x14ac:dyDescent="0.2">
      <c r="A450" s="3"/>
    </row>
    <row r="451" spans="1:1" x14ac:dyDescent="0.2">
      <c r="A451" s="3"/>
    </row>
    <row r="452" spans="1:1" x14ac:dyDescent="0.2">
      <c r="A452" s="3"/>
    </row>
    <row r="453" spans="1:1" x14ac:dyDescent="0.2">
      <c r="A453" s="3"/>
    </row>
    <row r="454" spans="1:1" x14ac:dyDescent="0.2">
      <c r="A454" s="3"/>
    </row>
    <row r="455" spans="1:1" x14ac:dyDescent="0.2">
      <c r="A455" s="3"/>
    </row>
    <row r="456" spans="1:1" x14ac:dyDescent="0.2">
      <c r="A456" s="3"/>
    </row>
    <row r="457" spans="1:1" x14ac:dyDescent="0.2">
      <c r="A457" s="3"/>
    </row>
    <row r="458" spans="1:1" x14ac:dyDescent="0.2">
      <c r="A458" s="3"/>
    </row>
    <row r="459" spans="1:1" x14ac:dyDescent="0.2">
      <c r="A459" s="3"/>
    </row>
    <row r="460" spans="1:1" x14ac:dyDescent="0.2">
      <c r="A460" s="3"/>
    </row>
    <row r="461" spans="1:1" x14ac:dyDescent="0.2">
      <c r="A461" s="3"/>
    </row>
    <row r="462" spans="1:1" x14ac:dyDescent="0.2">
      <c r="A462" s="3"/>
    </row>
    <row r="463" spans="1:1" x14ac:dyDescent="0.2">
      <c r="A463" s="3"/>
    </row>
    <row r="464" spans="1:1" x14ac:dyDescent="0.2">
      <c r="A464" s="3"/>
    </row>
    <row r="465" spans="1:1" x14ac:dyDescent="0.2">
      <c r="A465" s="3"/>
    </row>
    <row r="466" spans="1:1" x14ac:dyDescent="0.2">
      <c r="A466" s="3"/>
    </row>
    <row r="467" spans="1:1" x14ac:dyDescent="0.2">
      <c r="A467" s="3"/>
    </row>
    <row r="468" spans="1:1" x14ac:dyDescent="0.2">
      <c r="A468" s="3"/>
    </row>
    <row r="469" spans="1:1" x14ac:dyDescent="0.2">
      <c r="A469" s="3"/>
    </row>
    <row r="470" spans="1:1" x14ac:dyDescent="0.2">
      <c r="A470" s="3"/>
    </row>
    <row r="471" spans="1:1" x14ac:dyDescent="0.2">
      <c r="A471" s="3"/>
    </row>
    <row r="472" spans="1:1" x14ac:dyDescent="0.2">
      <c r="A472" s="3"/>
    </row>
    <row r="473" spans="1:1" x14ac:dyDescent="0.2">
      <c r="A473" s="3"/>
    </row>
    <row r="474" spans="1:1" x14ac:dyDescent="0.2">
      <c r="A474" s="3"/>
    </row>
    <row r="475" spans="1:1" x14ac:dyDescent="0.2">
      <c r="A475" s="3"/>
    </row>
    <row r="476" spans="1:1" x14ac:dyDescent="0.2">
      <c r="A476" s="3"/>
    </row>
    <row r="477" spans="1:1" x14ac:dyDescent="0.2">
      <c r="A477" s="3"/>
    </row>
    <row r="478" spans="1:1" x14ac:dyDescent="0.2">
      <c r="A478" s="3"/>
    </row>
    <row r="479" spans="1:1" x14ac:dyDescent="0.2">
      <c r="A479" s="3"/>
    </row>
    <row r="480" spans="1:1" x14ac:dyDescent="0.2">
      <c r="A480" s="3"/>
    </row>
    <row r="481" spans="1:1" x14ac:dyDescent="0.2">
      <c r="A481" s="3"/>
    </row>
    <row r="482" spans="1:1" x14ac:dyDescent="0.2">
      <c r="A482" s="3"/>
    </row>
    <row r="483" spans="1:1" x14ac:dyDescent="0.2">
      <c r="A483" s="3"/>
    </row>
    <row r="484" spans="1:1" x14ac:dyDescent="0.2">
      <c r="A484" s="3"/>
    </row>
    <row r="485" spans="1:1" x14ac:dyDescent="0.2">
      <c r="A485" s="3"/>
    </row>
    <row r="486" spans="1:1" x14ac:dyDescent="0.2">
      <c r="A486" s="3"/>
    </row>
    <row r="487" spans="1:1" x14ac:dyDescent="0.2">
      <c r="A487" s="3"/>
    </row>
    <row r="488" spans="1:1" x14ac:dyDescent="0.2">
      <c r="A488" s="3"/>
    </row>
    <row r="489" spans="1:1" x14ac:dyDescent="0.2">
      <c r="A489" s="3"/>
    </row>
    <row r="490" spans="1:1" x14ac:dyDescent="0.2">
      <c r="A490" s="3"/>
    </row>
    <row r="491" spans="1:1" x14ac:dyDescent="0.2">
      <c r="A491" s="3"/>
    </row>
    <row r="492" spans="1:1" x14ac:dyDescent="0.2">
      <c r="A492" s="3"/>
    </row>
    <row r="493" spans="1:1" x14ac:dyDescent="0.2">
      <c r="A493" s="3"/>
    </row>
    <row r="494" spans="1:1" x14ac:dyDescent="0.2">
      <c r="A494" s="3"/>
    </row>
    <row r="495" spans="1:1" x14ac:dyDescent="0.2">
      <c r="A495" s="3"/>
    </row>
    <row r="496" spans="1:1" x14ac:dyDescent="0.2">
      <c r="A496" s="3"/>
    </row>
    <row r="497" spans="1:1" x14ac:dyDescent="0.2">
      <c r="A497" s="3"/>
    </row>
    <row r="498" spans="1:1" x14ac:dyDescent="0.2">
      <c r="A498" s="3"/>
    </row>
    <row r="499" spans="1:1" x14ac:dyDescent="0.2">
      <c r="A499" s="3"/>
    </row>
    <row r="500" spans="1:1" x14ac:dyDescent="0.2">
      <c r="A500" s="3"/>
    </row>
    <row r="501" spans="1:1" x14ac:dyDescent="0.2">
      <c r="A501" s="3"/>
    </row>
    <row r="502" spans="1:1" x14ac:dyDescent="0.2">
      <c r="A502" s="3"/>
    </row>
    <row r="503" spans="1:1" x14ac:dyDescent="0.2">
      <c r="A503" s="3"/>
    </row>
    <row r="504" spans="1:1" x14ac:dyDescent="0.2">
      <c r="A504" s="3"/>
    </row>
    <row r="505" spans="1:1" x14ac:dyDescent="0.2">
      <c r="A505" s="3"/>
    </row>
    <row r="506" spans="1:1" x14ac:dyDescent="0.2">
      <c r="A506" s="3"/>
    </row>
    <row r="507" spans="1:1" x14ac:dyDescent="0.2">
      <c r="A507" s="3"/>
    </row>
    <row r="508" spans="1:1" x14ac:dyDescent="0.2">
      <c r="A508" s="3"/>
    </row>
    <row r="509" spans="1:1" x14ac:dyDescent="0.2">
      <c r="A509" s="3"/>
    </row>
    <row r="510" spans="1:1" x14ac:dyDescent="0.2">
      <c r="A510" s="3"/>
    </row>
    <row r="511" spans="1:1" x14ac:dyDescent="0.2">
      <c r="A511" s="3"/>
    </row>
    <row r="512" spans="1:1" x14ac:dyDescent="0.2">
      <c r="A512" s="3"/>
    </row>
    <row r="513" spans="1:1" x14ac:dyDescent="0.2">
      <c r="A513" s="3"/>
    </row>
    <row r="514" spans="1:1" x14ac:dyDescent="0.2">
      <c r="A514" s="3"/>
    </row>
    <row r="515" spans="1:1" x14ac:dyDescent="0.2">
      <c r="A515" s="3"/>
    </row>
    <row r="516" spans="1:1" x14ac:dyDescent="0.2">
      <c r="A516" s="3"/>
    </row>
    <row r="517" spans="1:1" x14ac:dyDescent="0.2">
      <c r="A517" s="3"/>
    </row>
    <row r="518" spans="1:1" x14ac:dyDescent="0.2">
      <c r="A518" s="3"/>
    </row>
    <row r="519" spans="1:1" x14ac:dyDescent="0.2">
      <c r="A519" s="3"/>
    </row>
    <row r="520" spans="1:1" x14ac:dyDescent="0.2">
      <c r="A52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 &amp; Output Sheet</vt:lpstr>
      <vt:lpstr>Specifics</vt:lpstr>
      <vt:lpstr>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Nagarajan, Karthikeyan</dc:creator>
  <cp:lastModifiedBy>Nagarajan, Karthikeyan</cp:lastModifiedBy>
  <dcterms:created xsi:type="dcterms:W3CDTF">2023-09-26T16:32:51Z</dcterms:created>
  <dcterms:modified xsi:type="dcterms:W3CDTF">2023-10-04T11:16:51Z</dcterms:modified>
</cp:coreProperties>
</file>