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KAMINYE\Downloads\"/>
    </mc:Choice>
  </mc:AlternateContent>
  <xr:revisionPtr revIDLastSave="0" documentId="13_ncr:1_{2B3DF39A-DCD5-4DEE-81D8-7D2FC40D470B}" xr6:coauthVersionLast="47" xr6:coauthVersionMax="47" xr10:uidLastSave="{00000000-0000-0000-0000-000000000000}"/>
  <workbookProtection workbookAlgorithmName="SHA-512" workbookHashValue="bJoTkNK8WEpUXwZcE1p8QOjq4dd9gEFC6RoePUIre6d9D6P8Y/2fWEGgHoP/UfEe6smz2CLeCwUGYOB4UUIj1w==" workbookSaltValue="ajAG4E76cLwASZ3ePFD9tg==" workbookSpinCount="100000" lockStructure="1"/>
  <bookViews>
    <workbookView xWindow="-108" yWindow="-108" windowWidth="23256" windowHeight="12456" tabRatio="706" xr2:uid="{F2D6F328-0685-4264-B767-F2339BA85DA5}"/>
  </bookViews>
  <sheets>
    <sheet name="Index" sheetId="4" r:id="rId1"/>
    <sheet name="ESRS 2 Metrics" sheetId="3" r:id="rId2"/>
    <sheet name="ESRS E1 Metrics" sheetId="1" r:id="rId3"/>
    <sheet name="ESRS E1 Methodology" sheetId="2" r:id="rId4"/>
    <sheet name="ESRS E2 Metrics" sheetId="11" r:id="rId5"/>
    <sheet name="ESRS E2 Methodology" sheetId="12" r:id="rId6"/>
    <sheet name="ESRS E4 Metrics" sheetId="13" r:id="rId7"/>
    <sheet name="ESRS E4 Methodology" sheetId="14" r:id="rId8"/>
    <sheet name="ESRS E5 Metrics" sheetId="15" r:id="rId9"/>
    <sheet name="ESRS E5 Methodology" sheetId="16" r:id="rId10"/>
    <sheet name="ESRS S Metrics" sheetId="7" r:id="rId11"/>
    <sheet name="ESRS S Methodology" sheetId="9" r:id="rId12"/>
    <sheet name="ESRS G1 Metrics" sheetId="8" r:id="rId13"/>
    <sheet name="ESRS G1 Methodology" sheetId="10" r:id="rId14"/>
    <sheet name="EU Taxonomy" sheetId="5" r:id="rId15"/>
    <sheet name="GRI - ESRS Reconciliation Index" sheetId="17" r:id="rId16"/>
  </sheets>
  <externalReferences>
    <externalReference r:id="rId17"/>
  </externalReferences>
  <definedNames>
    <definedName name="_xlnm._FilterDatabase" localSheetId="3" hidden="1">'ESRS E1 Methodology'!$B$3:$C$61</definedName>
    <definedName name="_xlnm._FilterDatabase" localSheetId="2" hidden="1">'ESRS E1 Metrics'!$B$3:$N$94</definedName>
    <definedName name="_xlnm._FilterDatabase" localSheetId="10" hidden="1">'ESRS S Metrics'!$B$3:$Q$3</definedName>
    <definedName name="_xlnm._FilterDatabase" localSheetId="15" hidden="1">'GRI - ESRS Reconciliation Index'!$A$3:$F$95</definedName>
    <definedName name="_Hlk215575428" localSheetId="11">'ESRS S Methodology'!#REF!</definedName>
    <definedName name="_Hlk220600185" localSheetId="11">'ESRS S Methodology'!$C$4</definedName>
    <definedName name="_Toc165899926" localSheetId="10">'ESRS S Metrics'!$B$4</definedName>
    <definedName name="SNEID_bab70717c6b240dd9b24290ac82ea8a3" localSheetId="2">'ESRS E1 Metrics'!$B$15</definedName>
    <definedName name="SNEID_deee65e49dbd45c3902726cd27bf63eb" localSheetId="14">'EU Taxonomy'!$B$3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1" l="1"/>
  <c r="E9" i="8"/>
  <c r="E8" i="8"/>
  <c r="G48" i="7"/>
  <c r="E20" i="1"/>
  <c r="E11" i="3"/>
  <c r="E7" i="8"/>
  <c r="E62" i="1"/>
  <c r="E64" i="1"/>
  <c r="E94" i="1"/>
  <c r="E93" i="1"/>
  <c r="E9" i="15"/>
  <c r="E73" i="7"/>
  <c r="E74" i="7"/>
  <c r="G52" i="7"/>
  <c r="G53" i="7"/>
  <c r="G54" i="7"/>
  <c r="G51" i="7"/>
  <c r="G47" i="7"/>
  <c r="G46" i="7"/>
  <c r="E33" i="7"/>
  <c r="F54" i="7" l="1"/>
  <c r="F53" i="7"/>
  <c r="F52" i="7"/>
  <c r="F51" i="7"/>
  <c r="E28" i="7" l="1"/>
  <c r="E15" i="7"/>
  <c r="E16" i="7"/>
  <c r="E17" i="7"/>
  <c r="E18" i="7"/>
  <c r="E20" i="7"/>
  <c r="E21" i="7"/>
  <c r="E22" i="7"/>
  <c r="E23" i="7"/>
  <c r="E25" i="7"/>
  <c r="E26" i="7"/>
  <c r="E27" i="7"/>
  <c r="E66" i="7" l="1"/>
  <c r="E29" i="7"/>
  <c r="I82" i="1" l="1"/>
  <c r="I81" i="1"/>
  <c r="I80" i="1"/>
  <c r="I78" i="1"/>
  <c r="I71" i="1"/>
  <c r="I70" i="1"/>
  <c r="I69" i="1"/>
  <c r="E75" i="7"/>
  <c r="E72" i="7"/>
  <c r="E71" i="7"/>
  <c r="E70" i="7"/>
  <c r="E69" i="7"/>
  <c r="E68" i="7"/>
  <c r="E65" i="7"/>
  <c r="E64" i="7"/>
  <c r="E62" i="7"/>
  <c r="E61" i="7"/>
  <c r="E60" i="7"/>
  <c r="E59" i="7"/>
  <c r="E12" i="7"/>
  <c r="E11" i="7"/>
  <c r="E10" i="7"/>
  <c r="E36" i="7"/>
  <c r="E35" i="7"/>
  <c r="F49" i="7"/>
  <c r="F48" i="7"/>
  <c r="F47" i="7"/>
  <c r="F46" i="7"/>
  <c r="E32" i="7"/>
  <c r="E31" i="7"/>
  <c r="E6" i="7"/>
  <c r="E7" i="7"/>
  <c r="E8" i="7"/>
  <c r="E5" i="7"/>
  <c r="E89" i="1" l="1"/>
  <c r="E88" i="1"/>
  <c r="E85" i="1"/>
  <c r="E84" i="1"/>
  <c r="E83" i="1"/>
  <c r="E82" i="1"/>
  <c r="E81" i="1"/>
  <c r="E80" i="1"/>
  <c r="E78" i="1"/>
  <c r="E77" i="1"/>
  <c r="E75" i="1"/>
  <c r="E74" i="1"/>
  <c r="E73" i="1"/>
  <c r="E71" i="1"/>
  <c r="E70" i="1"/>
  <c r="E69" i="1"/>
  <c r="E10" i="15" l="1"/>
  <c r="E4" i="15"/>
  <c r="E10" i="1"/>
  <c r="F6" i="11"/>
  <c r="F8" i="11"/>
  <c r="G8" i="11"/>
  <c r="F9" i="11"/>
  <c r="G9" i="11"/>
  <c r="F10" i="11"/>
  <c r="G10" i="11"/>
  <c r="F11" i="11"/>
  <c r="G11" i="11"/>
  <c r="G12" i="11"/>
  <c r="F13" i="11"/>
  <c r="F5" i="11"/>
  <c r="E37" i="1"/>
  <c r="E39" i="1"/>
  <c r="E40" i="1"/>
  <c r="E42" i="1"/>
  <c r="E43" i="1"/>
  <c r="E44" i="1"/>
  <c r="E45" i="1"/>
  <c r="E46" i="1"/>
  <c r="E47" i="1"/>
  <c r="E48" i="1"/>
  <c r="E49" i="1"/>
  <c r="E53" i="1"/>
  <c r="E55" i="1"/>
  <c r="E57" i="1"/>
  <c r="E59" i="1"/>
  <c r="E60" i="1"/>
  <c r="E36" i="1"/>
  <c r="E33" i="1"/>
  <c r="E32" i="1"/>
  <c r="E31" i="1"/>
  <c r="E11" i="1"/>
  <c r="E12" i="3"/>
  <c r="E24" i="3"/>
  <c r="E16" i="1"/>
  <c r="E17" i="1"/>
  <c r="E18" i="1"/>
  <c r="E19" i="1"/>
  <c r="E23" i="1"/>
  <c r="E24" i="1"/>
  <c r="E25" i="1"/>
  <c r="E26" i="1"/>
  <c r="E27" i="1"/>
  <c r="E28" i="1"/>
  <c r="E15" i="1"/>
  <c r="E23" i="3" l="1"/>
  <c r="E22" i="3"/>
</calcChain>
</file>

<file path=xl/sharedStrings.xml><?xml version="1.0" encoding="utf-8"?>
<sst xmlns="http://schemas.openxmlformats.org/spreadsheetml/2006/main" count="1860" uniqueCount="798">
  <si>
    <t>ESRS 2 Metrics</t>
  </si>
  <si>
    <t>EU Taxonomy</t>
  </si>
  <si>
    <t>GRI - ESRS Reconciliation Index</t>
  </si>
  <si>
    <t>Figures may include rounding differences, and the information provided may be of limited completeness. For full and audited details, please refer to the Annual Report.</t>
  </si>
  <si>
    <t>GENERAL INFORMATION (ESRS 2) - Metrics</t>
  </si>
  <si>
    <t>Metric</t>
  </si>
  <si>
    <t>Measure</t>
  </si>
  <si>
    <t>Difference compared to last year</t>
  </si>
  <si>
    <t>ESRS ID</t>
  </si>
  <si>
    <t>ESRS reference</t>
  </si>
  <si>
    <t>GRI reference</t>
  </si>
  <si>
    <t>Number of executive members</t>
  </si>
  <si>
    <t>GOV-1_01</t>
  </si>
  <si>
    <t>ESRS 2 GOV-1 21 a</t>
  </si>
  <si>
    <t>GRI 2 2-9 c-iii</t>
  </si>
  <si>
    <t>Number of executive members within executive board</t>
  </si>
  <si>
    <t>Headcount</t>
  </si>
  <si>
    <t>-</t>
  </si>
  <si>
    <t>Number of executive members within supervisory board</t>
  </si>
  <si>
    <t>Number of non-executive members</t>
  </si>
  <si>
    <t>GOV-1_02</t>
  </si>
  <si>
    <t>Number of non-executive members within executive board</t>
  </si>
  <si>
    <t>Number of non-executive members within supervisory board</t>
  </si>
  <si>
    <t>Percentage of members of administrative, management and supervisory bodies by gender and other aspects of diversity</t>
  </si>
  <si>
    <t>GOV-1_05</t>
  </si>
  <si>
    <t>ESRS 2 GOV-1 21 d</t>
  </si>
  <si>
    <t>GRI 2 2-9 c-v; c-vi</t>
  </si>
  <si>
    <t>Share of female Supervisory Board members</t>
  </si>
  <si>
    <t>%</t>
  </si>
  <si>
    <t>Share of male Supervisory Board members</t>
  </si>
  <si>
    <t>Share of Supervisory Board members identified as diverse</t>
  </si>
  <si>
    <t>Board's gender diversity ratio</t>
  </si>
  <si>
    <t>GOV-1_06</t>
  </si>
  <si>
    <t>Share of female Executive Board members</t>
  </si>
  <si>
    <t>Share of male Executive Board members</t>
  </si>
  <si>
    <t>Share of Executive Board members identified as diverse</t>
  </si>
  <si>
    <t>Share of independent Executive Board members</t>
  </si>
  <si>
    <t>GOV-1_07</t>
  </si>
  <si>
    <t>ESRS 2 GOV-1 21 e</t>
  </si>
  <si>
    <t>Share of independent Supervisory Board members</t>
  </si>
  <si>
    <t>Percentage of variable remuneration dependent on sustainability-related targets and (or) impacts</t>
  </si>
  <si>
    <t>GOV-3_05</t>
  </si>
  <si>
    <t>ESRS 2 GOV-3 29 d</t>
  </si>
  <si>
    <t>Total number of employees (headcount)</t>
  </si>
  <si>
    <t>SBM-1_03</t>
  </si>
  <si>
    <t>ESRS 2 SBM-1 40 a iii AR 12-13</t>
  </si>
  <si>
    <t>GRI 2 2-7 a</t>
  </si>
  <si>
    <t>Number of employees (head count)</t>
  </si>
  <si>
    <t>SBM-1_04</t>
  </si>
  <si>
    <t xml:space="preserve">Total revenue </t>
  </si>
  <si>
    <t>million EUR</t>
  </si>
  <si>
    <t>SBM-1_06</t>
  </si>
  <si>
    <t>ESRS 2 SBM-1 40 b AR 12-13</t>
  </si>
  <si>
    <t>GRI 201 201-1 a-i</t>
  </si>
  <si>
    <t>Revenue from fossil fuel (coal, oil and gas) sector</t>
  </si>
  <si>
    <t>EUR</t>
  </si>
  <si>
    <t>SBM-1_10</t>
  </si>
  <si>
    <t>ESRS 2 SBM-1 40 d i AR 12-13</t>
  </si>
  <si>
    <t>Revenue from coal</t>
  </si>
  <si>
    <t>SBM-1_11</t>
  </si>
  <si>
    <t>Revenue from oil</t>
  </si>
  <si>
    <t>SBM-1_12</t>
  </si>
  <si>
    <t>Revenue from gas</t>
  </si>
  <si>
    <t>SBM-1_13</t>
  </si>
  <si>
    <t>Revenue from Taxonomy-aligned economic activities related to fossil gas</t>
  </si>
  <si>
    <t>SBM-1_14</t>
  </si>
  <si>
    <t>Revenue from chemicals production</t>
  </si>
  <si>
    <t>SBM-1_16</t>
  </si>
  <si>
    <t>ESRS 2 SBM-1 40 d ii AR 12-13</t>
  </si>
  <si>
    <t>Revenue from controversial weapons</t>
  </si>
  <si>
    <t>SBM-1_18</t>
  </si>
  <si>
    <t>ESRS 2 SBM-1 40 d iii AR 12-13</t>
  </si>
  <si>
    <t>Revenue from cultivation and production of tobacco</t>
  </si>
  <si>
    <t>SBM-1_20</t>
  </si>
  <si>
    <t>ESRS 2 SBM-1 40 d iv AR 12-13</t>
  </si>
  <si>
    <t>CLIMATE CHANGE (ESRS E1) - Metrics</t>
  </si>
  <si>
    <t>Methodology</t>
  </si>
  <si>
    <t>Percentage of remuneration recognised that is linked to climate related considerations</t>
  </si>
  <si>
    <t>E1.GOV-3_02</t>
  </si>
  <si>
    <t>E1 GOV-3 13</t>
  </si>
  <si>
    <t>Financial resources allocated to action plan (OpEx)</t>
  </si>
  <si>
    <t>E1-1_05</t>
  </si>
  <si>
    <t>E1-1 16 c</t>
  </si>
  <si>
    <t>Financial resources allocated to action plan (CapEx)</t>
  </si>
  <si>
    <t>E1-1_06</t>
  </si>
  <si>
    <t>Significant CapEx for coal-related economic activities</t>
  </si>
  <si>
    <t>E1-1_09</t>
  </si>
  <si>
    <t>E1-1 16 f AR 5</t>
  </si>
  <si>
    <t>Significant CapEx for oil-related economic activities</t>
  </si>
  <si>
    <t>E1-1_10</t>
  </si>
  <si>
    <t>Significant CapEx for gas-related economic activities</t>
  </si>
  <si>
    <t>E1-1_11</t>
  </si>
  <si>
    <t>Achieved GHG emission reduction</t>
  </si>
  <si>
    <t>E1-3_03</t>
  </si>
  <si>
    <t>E1-3 29 b</t>
  </si>
  <si>
    <t>GRI 305 305-5 a</t>
  </si>
  <si>
    <t>Expected GHG emission reduction</t>
  </si>
  <si>
    <t>E1-3_04</t>
  </si>
  <si>
    <t>Energy consumption and mix</t>
  </si>
  <si>
    <t>(1) Fuel consumption from coal and coal products</t>
  </si>
  <si>
    <t>MWh</t>
  </si>
  <si>
    <t>E1-5_10</t>
  </si>
  <si>
    <t>E1-5 38 a AR 33</t>
  </si>
  <si>
    <t>GRI 302 302-1 a</t>
  </si>
  <si>
    <t>(2) Fuel consumption from crude oil and petroleum</t>
  </si>
  <si>
    <t>E1-5_11</t>
  </si>
  <si>
    <t>E1-5 38 b AR 33</t>
  </si>
  <si>
    <t>(3) Fuel consumption from natural gas</t>
  </si>
  <si>
    <t>E1-5_12</t>
  </si>
  <si>
    <t>E1-5 38 c AR 33</t>
  </si>
  <si>
    <t>(4) Fuel consumption other fossil sources</t>
  </si>
  <si>
    <t>E1-5_13</t>
  </si>
  <si>
    <t>E1-5 38 d AR 33</t>
  </si>
  <si>
    <t>(5) Consumption of purchased or acquired electricity, heat, steam and cooling from fossil sources</t>
  </si>
  <si>
    <t>E1-5_14</t>
  </si>
  <si>
    <t>E1-5 38 e AR 33</t>
  </si>
  <si>
    <t>GRI 302 302-1 c</t>
  </si>
  <si>
    <t>(6) Total fossil energy consumption (calculated as the sum of lines 1 to 5)</t>
  </si>
  <si>
    <t>E1-5_02</t>
  </si>
  <si>
    <t>E1-5 37 a AR 33, AR 32</t>
  </si>
  <si>
    <t>GRI 302 302-1 e</t>
  </si>
  <si>
    <t>Share of fossil sources in total energy consumption</t>
  </si>
  <si>
    <t>E1-5_15</t>
  </si>
  <si>
    <t>E1-5 AR 34</t>
  </si>
  <si>
    <t>(7) Consumption from nuclear sources</t>
  </si>
  <si>
    <t>E1-5_03</t>
  </si>
  <si>
    <t>E1-5 37 b</t>
  </si>
  <si>
    <t>Share of energy consumption from nuclear sources in total energy consumption</t>
  </si>
  <si>
    <t>E1-5_04</t>
  </si>
  <si>
    <t>(8) Fuel consumption for renewable sources including biomass (also comprising industrial and municipal waste of biologic origin, biomass, renewable hydrogen, etc.)</t>
  </si>
  <si>
    <t>E1-5_06</t>
  </si>
  <si>
    <t>E1-5 37 c i</t>
  </si>
  <si>
    <t>GRI 302 302-1 b</t>
  </si>
  <si>
    <t>(9) Consumption of purchased or acquired electricity, heat, steam and cooling from renewable sources</t>
  </si>
  <si>
    <t>E1-5_07</t>
  </si>
  <si>
    <t>E1-5 37 c ii</t>
  </si>
  <si>
    <t>(10) The consumption of self-generated non-fuel renewable energy</t>
  </si>
  <si>
    <t>E1-5_08</t>
  </si>
  <si>
    <t>E1-5 37 c iii</t>
  </si>
  <si>
    <t>(11) Total renewable energy consumption (calculated as the sum of lines 8 to 10)</t>
  </si>
  <si>
    <t>E1-5_05</t>
  </si>
  <si>
    <t>E1-5 37 c</t>
  </si>
  <si>
    <t>Share of renewable sources in total energy consumption</t>
  </si>
  <si>
    <t>E1-5_09</t>
  </si>
  <si>
    <t>Total energy consumption related to own operations (calculated as the sum of lines 6 and 11)</t>
  </si>
  <si>
    <t>E1-5_01</t>
  </si>
  <si>
    <t>E1-5 37 AR35</t>
  </si>
  <si>
    <t xml:space="preserve">Non-renewable energy production </t>
  </si>
  <si>
    <t>E1-5_16</t>
  </si>
  <si>
    <t>E1-5 39</t>
  </si>
  <si>
    <t xml:space="preserve">Renewable energy production </t>
  </si>
  <si>
    <t>E1-5_17</t>
  </si>
  <si>
    <t>Total energy consumption from activities in high climate impact sectors</t>
  </si>
  <si>
    <t>E1-5_19</t>
  </si>
  <si>
    <t>E1-5 41</t>
  </si>
  <si>
    <t>Total energy consumption from activities in high climate impact sectors per net revenue from activities in high climate impact sectors</t>
  </si>
  <si>
    <t>MWh / kEUR</t>
  </si>
  <si>
    <t>E1-5_18</t>
  </si>
  <si>
    <t>E1-5 40 AR 36</t>
  </si>
  <si>
    <t>Scope 1 GHG emissions</t>
  </si>
  <si>
    <t>Gross Scope 1 GHG emissions</t>
  </si>
  <si>
    <t>E1-6_07</t>
  </si>
  <si>
    <t>E1-6 48 a AR 43</t>
  </si>
  <si>
    <t>GRI 305 305-1 a</t>
  </si>
  <si>
    <t>Share of Scope 1 GHG emissions from regulated emission trading schemes</t>
  </si>
  <si>
    <t>E1-6_08</t>
  </si>
  <si>
    <t>E1-6 48 b AR 44</t>
  </si>
  <si>
    <t>Scope 2 GHG emissions</t>
  </si>
  <si>
    <t>Gross location-based Scope 2 GHG emissions</t>
  </si>
  <si>
    <t>E1-6_09</t>
  </si>
  <si>
    <t>E1-6 49 a, 52 a AR 45, AR 47</t>
  </si>
  <si>
    <t>GRI 305 305-2 a</t>
  </si>
  <si>
    <t>Gross market-based Scope 2 GHG emissions</t>
  </si>
  <si>
    <t>E1-6_10</t>
  </si>
  <si>
    <t>E1-6 49 b, 52 b AR 45, AR 47</t>
  </si>
  <si>
    <t>Significant Scope 3 GHG emissions</t>
  </si>
  <si>
    <t>Gross Scope 3 greenhouse gas emissions</t>
  </si>
  <si>
    <t>E1-6_11</t>
  </si>
  <si>
    <t>E1-6 51 AR 46</t>
  </si>
  <si>
    <t>GRI 305 305-3 a</t>
  </si>
  <si>
    <t>3.1 Purchased goods and services</t>
  </si>
  <si>
    <t>3.2 Capital goods</t>
  </si>
  <si>
    <t>3.3 Fuel and energy-related activities (not included in Scope 1 or Scope 2)</t>
  </si>
  <si>
    <t>3.4 Upstream transportation and distribution</t>
  </si>
  <si>
    <t>3.5 Waste generated in operations</t>
  </si>
  <si>
    <t>3.6 Business traveling</t>
  </si>
  <si>
    <t>3.7 Employee commuting</t>
  </si>
  <si>
    <t>3.8 Upstream leased assets</t>
  </si>
  <si>
    <t>n.a.</t>
  </si>
  <si>
    <t>3.9 Downstream transportation</t>
  </si>
  <si>
    <t>3.10 Processing of sold products</t>
  </si>
  <si>
    <t>3.11 Use of sold products</t>
  </si>
  <si>
    <t>3.12 End-of-life treatment of sold products</t>
  </si>
  <si>
    <t>3.13 Downstream leased assets</t>
  </si>
  <si>
    <t>3.14 Franchises</t>
  </si>
  <si>
    <t>3.15 Investments</t>
  </si>
  <si>
    <t>Total GHG emissions</t>
  </si>
  <si>
    <t>Total GHG emissions (location-based)</t>
  </si>
  <si>
    <t>E1-6_12</t>
  </si>
  <si>
    <t>E1-6 44, 52 a AR 47</t>
  </si>
  <si>
    <t>GRI 305 305-1; 305-2; 305-3 Guidance for Disclosure 305-1; 305-2; 305-3</t>
  </si>
  <si>
    <t>Total GHG emissions (market-based)</t>
  </si>
  <si>
    <t>E1-6_13</t>
  </si>
  <si>
    <t>E1-6 44, 52 b AR 47</t>
  </si>
  <si>
    <t>Biogenic emissions of CO2 from the combustion or bio-degradation of biomassnot included in Scope 1 GHG emissions</t>
  </si>
  <si>
    <t>E1-6_17</t>
  </si>
  <si>
    <t>E1-6 AR 43 c</t>
  </si>
  <si>
    <t>GRI 305 305-1 c</t>
  </si>
  <si>
    <t>Contractual Instruments</t>
  </si>
  <si>
    <t>Percentage of contractual instruments, Scope 2 GHG emissions</t>
  </si>
  <si>
    <t>E1-6_18</t>
  </si>
  <si>
    <t>E1-6 AR 45 d</t>
  </si>
  <si>
    <t>Percentage of contractual instruments used for sale and purchase of energy bundled with attributes about energy generation in relation to Scope 2 GHG emissions</t>
  </si>
  <si>
    <t>E1-6_21</t>
  </si>
  <si>
    <t>Percentage of contractual instruments used for sale and purchase of unbundled energy attribute claims in relation to Scope 2 GHG emissions</t>
  </si>
  <si>
    <t>E1-6_22</t>
  </si>
  <si>
    <t>Percentage of GHG Scope 3 calculated using primary data</t>
  </si>
  <si>
    <t>E1-6_25</t>
  </si>
  <si>
    <t>E1-6 AR 46 g</t>
  </si>
  <si>
    <t>GHG Emissions Intensity</t>
  </si>
  <si>
    <t>GHG emissions intensity (Location-based)</t>
  </si>
  <si>
    <t>E1-6_30</t>
  </si>
  <si>
    <t>GRI 305 305-4 a; b; c</t>
  </si>
  <si>
    <t>GHG emissions intensity (Market-based)</t>
  </si>
  <si>
    <t>E1-6_31</t>
  </si>
  <si>
    <t>Net Revenue (EUR million)</t>
  </si>
  <si>
    <t>E1-6_34</t>
  </si>
  <si>
    <t>GHG Removals and Storage Activity</t>
  </si>
  <si>
    <t xml:space="preserve">GHG removals from own operations </t>
  </si>
  <si>
    <t>E1-7_04</t>
  </si>
  <si>
    <t>E1-7 58 a AR 59</t>
  </si>
  <si>
    <t>GRI 305 1. Topic management disclosure 1.2</t>
  </si>
  <si>
    <t xml:space="preserve">GHG removals in the upstream value chain </t>
  </si>
  <si>
    <t xml:space="preserve">GHG removals in the downstream value chain </t>
  </si>
  <si>
    <t xml:space="preserve">Total GHG removals and storage </t>
  </si>
  <si>
    <t>E1-7_05</t>
  </si>
  <si>
    <t xml:space="preserve">E1-7 58 a </t>
  </si>
  <si>
    <t xml:space="preserve">Reversals </t>
  </si>
  <si>
    <t>E1-7_07</t>
  </si>
  <si>
    <t>E1-7 AR 60</t>
  </si>
  <si>
    <t>GHG emissions associated with removal activity</t>
  </si>
  <si>
    <t>E1-7_06</t>
  </si>
  <si>
    <t xml:space="preserve">Carbon credits cancelled in the reporting year </t>
  </si>
  <si>
    <r>
      <t>Total amount of carbon credits outside value chain that are verified against recognised quality standards and cancelled (t CO</t>
    </r>
    <r>
      <rPr>
        <vertAlign val="subscript"/>
        <sz val="7.5"/>
        <color theme="1"/>
        <rFont val="Arial"/>
        <family val="2"/>
      </rPr>
      <t>2</t>
    </r>
    <r>
      <rPr>
        <sz val="7.5"/>
        <color theme="1"/>
        <rFont val="Arial"/>
        <family val="2"/>
      </rPr>
      <t>e)</t>
    </r>
  </si>
  <si>
    <t>E1-7_10</t>
  </si>
  <si>
    <t>GRI 305 1. Topic management disclosures 1.2</t>
  </si>
  <si>
    <t>Share of removal projects</t>
  </si>
  <si>
    <t>E1-7_14</t>
  </si>
  <si>
    <t>Share of reduction projects</t>
  </si>
  <si>
    <t>E1-7_13</t>
  </si>
  <si>
    <t>Gold Standard</t>
  </si>
  <si>
    <t>E1-7_16</t>
  </si>
  <si>
    <t>E1-7 AR 62 c</t>
  </si>
  <si>
    <t>Share issued from projects in European Union</t>
  </si>
  <si>
    <t>E1-7_17</t>
  </si>
  <si>
    <t>Share that qualifies as corresponding adjustment under Article. 6 of the Paris Agreement</t>
  </si>
  <si>
    <t>E1-7_18</t>
  </si>
  <si>
    <t>Carbon pricing scheme by type</t>
  </si>
  <si>
    <t xml:space="preserve">CapEx shadow price </t>
  </si>
  <si>
    <t>E1-8_04</t>
  </si>
  <si>
    <t>E1-8 63c</t>
  </si>
  <si>
    <t>Carbon prices for impairment testing</t>
  </si>
  <si>
    <t>Percentage of gross Scope 1 greenhouse gas emissions covered by internal carbon pricing scheme</t>
  </si>
  <si>
    <t>E1-8_06</t>
  </si>
  <si>
    <t>E1-8 63d</t>
  </si>
  <si>
    <t>Percentage of gross Scope 2 greenhouse gas emissions covered by internal carbon pricing scheme</t>
  </si>
  <si>
    <t>E1-8_07</t>
  </si>
  <si>
    <t>Percentage of gross Scope 3 greenhouse gas emissions covered by internal carbon pricing scheme</t>
  </si>
  <si>
    <t>E1-8_08</t>
  </si>
  <si>
    <t>Scope 1 CO2e emissions entire fleet of container vessels</t>
  </si>
  <si>
    <t>Scope 3 CO2e emissions entire fleet of container vessels</t>
  </si>
  <si>
    <t>GHG reduction targets</t>
  </si>
  <si>
    <t>Target values</t>
  </si>
  <si>
    <t>Period</t>
  </si>
  <si>
    <t>Difference compared to last year %</t>
  </si>
  <si>
    <t>Baseline value</t>
  </si>
  <si>
    <t>Base year</t>
  </si>
  <si>
    <t>Fleet-related GHG emissions (Scope 1 &amp; Scope 3.3)</t>
  </si>
  <si>
    <t>by 2030</t>
  </si>
  <si>
    <t>E1.MDR-T_01-13</t>
  </si>
  <si>
    <t>E1-4 32</t>
  </si>
  <si>
    <t>GRI 305 305-5</t>
  </si>
  <si>
    <t>Annual Efficiency Ratio (AER)</t>
  </si>
  <si>
    <t>CLIMATE CHANGE (ESRS E1) - Methodology</t>
  </si>
  <si>
    <t>Hapag-Lloyd’s Executive Board compensation includes both fixed and variable components. The short-term variable remuneration is not linked to sustainability targets, whereas 25% of the Long-Term Incentive Plan depends on a metric for CO₂ emissions reduction. The Supervisory Board establishes annual target values based on the Company’s Sustainability Linked Bond Framework from March 2021. ESG payments are calculated using 25% of allocation amounts multiplied by performance percentages, with 100% target achievement at specified Annual Efficiency Ratio (AER) levels of Hapag-Lloyd’s own vessels and maximum achievement at 200%. The process and reference framework for the AER indicators differs from the framework used to determine the AER indicator in chapter 2.1.1 “Climate change mitigation”, which also includes chartered vessels. AER measures vessel carbon intensity based on deadweight capacity and distance covered.</t>
  </si>
  <si>
    <t>Currently, no significant operating expenditure (OpEx) is planned for the measure.</t>
  </si>
  <si>
    <t>No activities</t>
  </si>
  <si>
    <t>For the vessels the expected GHG emissions reductions are the emission delta between relevant emissions in the reporting year covered by the expected actions and the emissions in the target year (2030).</t>
  </si>
  <si>
    <t>Total energy consumption from fossil sources primarily includes actual fossil fuel consumption from vessels, vehicles and equipment as well as fossil heat and cooling for buildings. The consumption is derived from system reports which are based on invoice data and meter readings. Office activities are extrapolated using invoice / meter data with segment-specific averages per square meter. Missing periods are extrapolated to cover the full year.</t>
  </si>
  <si>
    <t>Total energy consumption from nuclear sources from district cooling based on contract / invoice data or IEA grid mix data when unavailable, multiplied by respective energy consumption.</t>
  </si>
  <si>
    <t>Fuel consumption from renewable sources represents actual consumption of certified renewable fuels provided via system reports, which are based on meter data or invoices.</t>
  </si>
  <si>
    <t>Consumption of self-generated non-fuel re-newable energy is based on actual data from meter readings of solar panels.</t>
  </si>
  <si>
    <t>Renewable energy production represents self-produced renewable energy derived from solar panels and is based on meter data.</t>
  </si>
  <si>
    <t>Hapag-Lloyd operates within the high climate impact sector of water transport (NACE code H50). Therefore, 100% of the net revenue disclosed in its financial statements is considered relevant in this context.</t>
  </si>
  <si>
    <t>Direct fuel consumption data drives combustion emissions, while refrigerant leakage calculations utilise purchased / refilled refrigerant quantities.</t>
  </si>
  <si>
    <t>The percentage of Scope 1 GHG emissions from regulated emission trading schemes is based on Scope 1 (tank-to-wake) emissions under current EU ETS regulation, including owned and chartered vessels.</t>
  </si>
  <si>
    <t>The value includes electricity consumption and district heating / cooling. Location-based emissions apply country-specific grid-mix data and site consumption. Segment-specific extrapolations address data gaps using proportional surface area methodologies.</t>
  </si>
  <si>
    <t>The value includes electricity consumption and district heating / cooling. Market-based calculations incorporate energy contract specifications, residual mix data and Energy Attribute Certificate (EAC) purchases. Contract specifications take priority. Where these are considered insufficient, residual mix data is used when available or grid mix data is applied as a fallback. Segment-specific extrapolations address data gaps using proportional surface area methodologies.</t>
  </si>
  <si>
    <t>Calculation based on purchased goods and services in the UL360 tool with DESNZ and EPA emission factors, inflation-adjusted for spend-based calculations, weight-based factors where available.</t>
  </si>
  <si>
    <t>Fuel supply chain emissions (well-to-tank) utilise FuelEU Maritime factors for marine fossil fuels, EU RED II and certificates for renewable fuels and DESNZ factors for other fuels. Electricity includes upstream factors and transmission / distribution losses based on IEA data.</t>
  </si>
  <si>
    <t>For the calculation of emissions from air travel, distance-based calculations (short-/long-haul distinction) are used, considering passenger kilometres and applying DESNZ emission factors.</t>
  </si>
  <si>
    <r>
      <t>Emissions from</t>
    </r>
    <r>
      <rPr>
        <b/>
        <sz val="10"/>
        <color rgb="FF000000"/>
        <rFont val="Arial"/>
        <family val="2"/>
      </rPr>
      <t xml:space="preserve"> </t>
    </r>
    <r>
      <rPr>
        <sz val="10"/>
        <color rgb="FF000000"/>
        <rFont val="Arial"/>
        <family val="2"/>
      </rPr>
      <t>usage of upstream leased equipment, vehicles and buildings are allocated to Scope 1 / 2</t>
    </r>
  </si>
  <si>
    <t>Downstream transportation inapplicable to the business model</t>
  </si>
  <si>
    <t>Product processing and end-of-life treatment irrelevant for services</t>
  </si>
  <si>
    <t>The emissions from third-party vessels during berthing in Hapag-Lloyd’s terminals are included based on assumed fuel consumption per hour. The data on the duration of the berthing time is collected by the terminals. Fuel consumption per hour is based on sector-specific average data from the EPA / Port of Los Angeles.</t>
  </si>
  <si>
    <t>The GHG emissions are primarily caused by the fuel consumption of chartered out vessels as well as generators leased out to third parties. The emissions are calculated using the actual fuel consumption data and the same emission factors used for calculating the Scope 1 emissions of owned vessels and equipment.</t>
  </si>
  <si>
    <t>No franchise activities</t>
  </si>
  <si>
    <t>Investment emissions are calculated based on revenue in the reporting period and Hapag-Lloyd’s shareholding percentage. Where available, actual emission values are used. When these are not available, the proportional revenues are multiplied by an emission factor based on industry average values from the previous year and adjusted for revenue. The industry average is calculated based on publicly available data on GHG emissions of selected companies from the sector.</t>
  </si>
  <si>
    <t>The percentage of contractual instruments for Scope 2 GHG emissions is calculated based on energy consumption associated with the different contractual instruments. The disclosure of types of contractual instruments for Scope 2 GHG emissions is based on country-specific contract information from the energy provider as well as on the purchase of EACs. Due to refinement of the surveying and reporting methodology no 2024 values are disclosed</t>
  </si>
  <si>
    <t>CO2e emissions for the entire fleet of container vessels include Scope 1 and Scope 3.3 CO2e emissions from fuel consumption. The calculation uses actual fuel consumption per vessel from the fleet data lake, with emission factors from FuelEU Maritime and IPCC AR 5 GWP factors. Renewable fuel factors are derived from weighted average proof of sustainability documents.</t>
  </si>
  <si>
    <t>Pollutant</t>
  </si>
  <si>
    <t>to air</t>
  </si>
  <si>
    <t>to water</t>
  </si>
  <si>
    <r>
      <t>to water</t>
    </r>
    <r>
      <rPr>
        <b/>
        <vertAlign val="superscript"/>
        <sz val="10"/>
        <color theme="1"/>
        <rFont val="Arial"/>
        <family val="2"/>
      </rPr>
      <t>1</t>
    </r>
  </si>
  <si>
    <r>
      <t>Nitrogen oxides (NO</t>
    </r>
    <r>
      <rPr>
        <vertAlign val="subscript"/>
        <sz val="7.5"/>
        <color theme="1"/>
        <rFont val="Arial"/>
        <family val="2"/>
      </rPr>
      <t>x</t>
    </r>
    <r>
      <rPr>
        <sz val="7.5"/>
        <color theme="1"/>
        <rFont val="Arial"/>
        <family val="2"/>
      </rPr>
      <t>)</t>
    </r>
  </si>
  <si>
    <t>t/year</t>
  </si>
  <si>
    <t>E2-4_02 (to air) / E2-4_03 (to water)</t>
  </si>
  <si>
    <t>GRI 305 305-7 a</t>
  </si>
  <si>
    <r>
      <t>Sulphur dioxide (SO</t>
    </r>
    <r>
      <rPr>
        <vertAlign val="subscript"/>
        <sz val="7.5"/>
        <color theme="1"/>
        <rFont val="Arial"/>
        <family val="2"/>
      </rPr>
      <t>2</t>
    </r>
    <r>
      <rPr>
        <sz val="7.5"/>
        <color theme="1"/>
        <rFont val="Arial"/>
        <family val="2"/>
      </rPr>
      <t>)</t>
    </r>
  </si>
  <si>
    <t>Particulate matter &lt;10µm (PM10)</t>
  </si>
  <si>
    <t>Polycyclic aromatic hydrocarbon (PAH)</t>
  </si>
  <si>
    <t>Copper</t>
  </si>
  <si>
    <t>Lead</t>
  </si>
  <si>
    <t>Mercury</t>
  </si>
  <si>
    <t>Nickel</t>
  </si>
  <si>
    <t>Hydrochlorofluorocarbon (HCFC)</t>
  </si>
  <si>
    <r>
      <rPr>
        <vertAlign val="superscript"/>
        <sz val="7.5"/>
        <color theme="1"/>
        <rFont val="Arial"/>
        <family val="2"/>
      </rPr>
      <t>1</t>
    </r>
    <r>
      <rPr>
        <sz val="7.5"/>
        <color theme="1"/>
        <rFont val="Arial"/>
        <family val="2"/>
      </rPr>
      <t xml:space="preserve"> Prior-year figures for emissions to water were adjusted due to a more comprehensive modelling of ship-side energy consumption (2024 old: 59 t; 2024 new: 73 t).</t>
    </r>
  </si>
  <si>
    <t>Number of leakages</t>
  </si>
  <si>
    <t>Number</t>
  </si>
  <si>
    <t>Operating expenditures (OpEx) in conjunction with major incidents and deposits (pollution)</t>
  </si>
  <si>
    <t>E2-6_04</t>
  </si>
  <si>
    <t>E2-6 40 b AR 31</t>
  </si>
  <si>
    <t>Capital expenditures (CapEx) in conjunction with major incidents and deposits (pollution)</t>
  </si>
  <si>
    <t>E2-6_05</t>
  </si>
  <si>
    <t>Pollutants</t>
  </si>
  <si>
    <t xml:space="preserve">Hapag-Lloyd tracks leakages exceeding 10 litres that negatively impact soil or water ecosystems. For accidental releases, Hapag-Lloyd employs a two-step evaluation process to assess spills or leakages. </t>
  </si>
  <si>
    <t>There was no related OpEx.</t>
  </si>
  <si>
    <t>There was no related CapEx.</t>
  </si>
  <si>
    <t>Financing effects (direct and indirect costs) of biodiversity offsets</t>
  </si>
  <si>
    <t>E4-3_04</t>
  </si>
  <si>
    <t>E4-3 28b ii AR18</t>
  </si>
  <si>
    <t>Number of sites owned, leased or managed in or near (Distance 1km) protected areas or key biodiversity areas that undertaking is negatively affecting</t>
  </si>
  <si>
    <t xml:space="preserve">Number </t>
  </si>
  <si>
    <t>E4-5_01</t>
  </si>
  <si>
    <t>E4-5 35</t>
  </si>
  <si>
    <t>Area of sites owned, leased or managed in or near (Distance 1km) protected areas or key biodiversity areas that undertaking is negatively affecting</t>
  </si>
  <si>
    <t>Ha</t>
  </si>
  <si>
    <t>E4-5_02</t>
  </si>
  <si>
    <t>The Company does not use any biodiversity offsets.</t>
  </si>
  <si>
    <t>Overall total weight of products and technical and biological materials used during the reporting period</t>
  </si>
  <si>
    <t>t</t>
  </si>
  <si>
    <t>E5-4_02</t>
  </si>
  <si>
    <t>E5-4 31a</t>
  </si>
  <si>
    <t>GRI 301 301-1 a</t>
  </si>
  <si>
    <t>Total weight of biological materials (and biofuels used for non-energy purposes)</t>
  </si>
  <si>
    <t>E5-4_03</t>
  </si>
  <si>
    <t>E5-4 31b AR23</t>
  </si>
  <si>
    <t>Share of biological materials (and biofuels used for non-energy purposes)</t>
  </si>
  <si>
    <t>Absolute weight of secondary reused or recycled components, secondary intermediary products and secondary materials used to manufacture the undertaking’s products and services (including packaging)</t>
  </si>
  <si>
    <t>E5-4_04</t>
  </si>
  <si>
    <t>E5-4 31c AR23</t>
  </si>
  <si>
    <t>GRI 301 301-2 a</t>
  </si>
  <si>
    <t>Share of secondary reused or recycled components, secondary intermediary products and secondary materials</t>
  </si>
  <si>
    <t>E5-4_05</t>
  </si>
  <si>
    <t>Share of containers with steel flooring (in Percent)</t>
  </si>
  <si>
    <t>Stock of containers with steel flooring (in TEU)</t>
  </si>
  <si>
    <t>TEU</t>
  </si>
  <si>
    <t>The data collection was limited to significant materials, focusing on vessels and containers within the Liner Shipping segment and equipment and materials within the Terminal &amp; Infrastructure segment that were delivered and used in the reporting period. For biological materials (and biofuels used for non-energy purposes), only materials proven to be sustainably sourced by recognised certification schemes are reported. The relevant metrics are based on decentralised data collection incorporating both estimated and actual data across all organisational units in both segments. Key assumptions include: The lightship weight of the vessels corresponds to the amount of technical material used. For containers, the total empty weight of all containers procured is also assumed to be technical material. The total empty weight is calculated by multiplying the purchased container quantities by the specific container type weights per type. Only containers owned by Hapag-Lloyd are considered. Leased containers are not included.</t>
  </si>
  <si>
    <t>Biological materials are not taken into account in this section due to their comparatively low share of the total material inflow.</t>
  </si>
  <si>
    <t xml:space="preserve">The total number of containers with steel floors refers to owned containers, excluding leased containers. </t>
  </si>
  <si>
    <t>The percentage share refers only to containers owned by Hapag-Lloyd.</t>
  </si>
  <si>
    <t>Number of employees by gender</t>
  </si>
  <si>
    <t xml:space="preserve">Male </t>
  </si>
  <si>
    <t>S1-6_01</t>
  </si>
  <si>
    <t>S1-6 50 a</t>
  </si>
  <si>
    <t xml:space="preserve">Female </t>
  </si>
  <si>
    <t xml:space="preserve">Diverse </t>
  </si>
  <si>
    <t>Total</t>
  </si>
  <si>
    <t>Number of employees in countries with 50 or more employees representing at least 10% of total number of employees</t>
  </si>
  <si>
    <t>Germany</t>
  </si>
  <si>
    <t>S1-6_05</t>
  </si>
  <si>
    <t>S1-6 50 a AR 57</t>
  </si>
  <si>
    <t xml:space="preserve">GRI 2 2-7 a </t>
  </si>
  <si>
    <t>India</t>
  </si>
  <si>
    <t>Information on employees by contract type and gender</t>
  </si>
  <si>
    <t>Number of permanent employees</t>
  </si>
  <si>
    <t>Male</t>
  </si>
  <si>
    <t>S1-6_07</t>
  </si>
  <si>
    <t>S1-6 50 b</t>
  </si>
  <si>
    <t>GRI 2 2-7 b-i; b-ii; b-iii</t>
  </si>
  <si>
    <t>Female</t>
  </si>
  <si>
    <t>Diverse</t>
  </si>
  <si>
    <t xml:space="preserve">Total </t>
  </si>
  <si>
    <t>Number of temporary employees</t>
  </si>
  <si>
    <t>Number of employees without guaranteed working hours</t>
  </si>
  <si>
    <t>Number of non-employees in own workforce</t>
  </si>
  <si>
    <t>S1-7_01</t>
  </si>
  <si>
    <t>S1-7 55a</t>
  </si>
  <si>
    <t>GRI 2 2-8 a</t>
  </si>
  <si>
    <t>Employee Turnover</t>
  </si>
  <si>
    <t>Number of employees who have left the Group</t>
  </si>
  <si>
    <t>S1-6_11</t>
  </si>
  <si>
    <t>S1-6 50 c AR59</t>
  </si>
  <si>
    <t xml:space="preserve">GRI 401 401-1 b </t>
  </si>
  <si>
    <t>S1-6_12</t>
  </si>
  <si>
    <t>S1-6 50 c</t>
  </si>
  <si>
    <t>Diversity in Management Programmes</t>
  </si>
  <si>
    <t>Share of female employees in TDP</t>
  </si>
  <si>
    <t>Share of female employees in ALPHA</t>
  </si>
  <si>
    <t>Gender pay gap</t>
  </si>
  <si>
    <t>S1-16_01</t>
  </si>
  <si>
    <t>S1-16 97 a AR 98 - AR 100</t>
  </si>
  <si>
    <t>GRI 405 405-2 a; b</t>
  </si>
  <si>
    <t>Annual total remuneration ratio</t>
  </si>
  <si>
    <t>Annual total remuneration ratio (CEO pay gap)</t>
  </si>
  <si>
    <t>S1-16_02</t>
  </si>
  <si>
    <t>S1-16 97 b AR101</t>
  </si>
  <si>
    <t xml:space="preserve">GRI 2 2-21 a </t>
  </si>
  <si>
    <t>Annual median total compensation for all employees</t>
  </si>
  <si>
    <t>Gender distribution at top management level</t>
  </si>
  <si>
    <t xml:space="preserve">Number of employees at top management level	</t>
  </si>
  <si>
    <t>Share of employees at top management level</t>
  </si>
  <si>
    <t>Number of 
employees</t>
  </si>
  <si>
    <t>Share of the 
total number 
of employees</t>
  </si>
  <si>
    <t>S1-9_01 (headcount) / S1-9_02 (percentage)</t>
  </si>
  <si>
    <t>S1-9 66a</t>
  </si>
  <si>
    <t>GRI 405 405-1 a-i; b-i</t>
  </si>
  <si>
    <t>Under 30 years old</t>
  </si>
  <si>
    <t>S1-9_03</t>
  </si>
  <si>
    <t xml:space="preserve">S1-9 66 b </t>
  </si>
  <si>
    <t>GRI 405 405-1 b-ii</t>
  </si>
  <si>
    <t xml:space="preserve">30–50 years old </t>
  </si>
  <si>
    <t>S1-9_04</t>
  </si>
  <si>
    <t>Over 50 years old</t>
  </si>
  <si>
    <t>S1-9_05</t>
  </si>
  <si>
    <t>Number of complaints</t>
  </si>
  <si>
    <t>Number of incidents of discrimination</t>
  </si>
  <si>
    <t>S1-17_02</t>
  </si>
  <si>
    <t>S1-17 103 a  AR 103-AR 106</t>
  </si>
  <si>
    <t>GRI 406 406-1 a</t>
  </si>
  <si>
    <t>Number of complaints filed through channels for people in own workforce to raise concerns</t>
  </si>
  <si>
    <t>S1-17_03</t>
  </si>
  <si>
    <t>S1-17 103 b AR 103- AR 106</t>
  </si>
  <si>
    <t>GRI 2 2-25 Guidance to 2-25-e</t>
  </si>
  <si>
    <t>Number of complaints filed to National Contact Points for OECD Multinational Enterprises</t>
  </si>
  <si>
    <t>S1-17_04</t>
  </si>
  <si>
    <t>S1-17 103 b AR 103-AR 106</t>
  </si>
  <si>
    <t>Amount of fines, penalties, and compensation for damages as a result of incidents of discrimination, including harassment and complaints filed</t>
  </si>
  <si>
    <t>S1-17_05</t>
  </si>
  <si>
    <t>S1-17 103 c AR 103-AR 106</t>
  </si>
  <si>
    <t>GRI 2 2-27 b</t>
  </si>
  <si>
    <t>Severe Human Rights Issues</t>
  </si>
  <si>
    <t>Number of severe human rights issues and incidents connected to own workforce</t>
  </si>
  <si>
    <t>S1-17_08</t>
  </si>
  <si>
    <t>S1-17 104 a AR 103-AR 106</t>
  </si>
  <si>
    <t>GRI 3 3-3 a; b</t>
  </si>
  <si>
    <t>Amount of material fines, penalties and compensation for damages as result of violations regarding social and human rights factors</t>
  </si>
  <si>
    <t>S1-17_11</t>
  </si>
  <si>
    <t>S1-17 104 b AR 103-AR 106</t>
  </si>
  <si>
    <t>Severe Human Rights issues in the value chain</t>
  </si>
  <si>
    <t>S2-4_11</t>
  </si>
  <si>
    <t>S2-4 36</t>
  </si>
  <si>
    <t>Health and Safety</t>
  </si>
  <si>
    <t>Share of people in its own workforce who are covered by health and safety management systems based on legal requirements and (or) recognised standards or guidelines</t>
  </si>
  <si>
    <t>S1-14_01</t>
  </si>
  <si>
    <t>S1-14 88 a AR80</t>
  </si>
  <si>
    <t>GRI 403 403-8 a-i</t>
  </si>
  <si>
    <t>Number of fatalities in own workforce as result of work-related injuries and work-related ill health</t>
  </si>
  <si>
    <t>S1-14_02</t>
  </si>
  <si>
    <t>S1-14 88 b AR 82, AR 89 - AR91</t>
  </si>
  <si>
    <t>Number of fatalities as result of work-related injuries and work-related ill health of other workers working on Group’s sites</t>
  </si>
  <si>
    <t>S1-14_03</t>
  </si>
  <si>
    <t>Number of recordable work-related accidents for own workforce</t>
  </si>
  <si>
    <t>S1-14_04</t>
  </si>
  <si>
    <t>S1-14 88 c AR 89 - AR 91</t>
  </si>
  <si>
    <t>GRI 403 403-9 a-iii; b-iii</t>
  </si>
  <si>
    <t>Number of total hours worked by own workers – own workforce</t>
  </si>
  <si>
    <t>Rate of recordable work-related accidents for own workforce (per million working hours)</t>
  </si>
  <si>
    <t>S1-14_05</t>
  </si>
  <si>
    <t>Rate of recordable work-related accidents – non-employees (per million working hours)</t>
  </si>
  <si>
    <t>Rate of recordable work-related accidents – employees (per million working hours)</t>
  </si>
  <si>
    <t>Within the Liner Shipping segment, the majority of Hapag-Lloyd employee and non-employee data is available in centralised systems. The figures were completed using the results of the decentralised data collection from all legal entities (mainly from the Terminal &amp; Infrastructure segment). The number of employees includes apprentices and dual students. The increase in the number of employees and non-employees is primarily attributable to the expansion of shore-based personnel in the Liner Shipping segment and the acquisition of a French seaport terminal in Le Havre in the past financial year. The numbers of employees are reported in headcount as end-of-reporting-period values. For certain locations, primarily terminals and inland logistic sites, the number of non-employees and non-guaranteed hour employees are calculated using a slightly different methodology.</t>
  </si>
  <si>
    <t xml:space="preserve">This KPI includes people provided by (temporary) third-party employers, for example dock workers, facility management-related services and agency drivers for trucks, as well as Seafarers working as Ratings on Hapag-Lloyd Crew Management or Hapag-Lloyd AG managed vessels under Liberia flag and directly employed by third-party crew managers . Leased personnel are included, but external companies providing services and self-employed people are excluded as they are not part of the workforce. 
Within the Terminal &amp; Infrastructure segment, a proportion of dock workers are counted as non-guaranteed hour workers. In certain locations, dock workers are allocated by third-party companies and therefore counted as non-employees. Furthermore, a smaller number of non-employees work as agency drivers for Hapag-Lloyd’s trucking services. For certain locations, primarily terminals and inland logistic sites, the number of non-employees and non-guaranteed hour employees are calculated using a slightly different methodology. Instead of the headcount on the key date, the total number of non-guaranteed hour employees or non-employees who worked at the location in the last month of the reporting period is reported. In addition to providing a better understanding of the actual number of workers compared to a fluctuating daily headcount on the key date, this methodology is applied to match the available level of granularity of the data provided by the third-party companies that provide these workers. This methodology is applied to non-employees at eight locations. </t>
  </si>
  <si>
    <t xml:space="preserve">Talent Development Program (TDP) </t>
  </si>
  <si>
    <t>Agile Leadership Program@Hapag-Lloyd (ALPHA)</t>
  </si>
  <si>
    <t>Annual median total compensation for all employees is based on total compensation data at the individual employee level excluding the board members. Compensation includes base salary, benefits in cash as well as direct remuneration. Due to immateriality within the context of this KPI, company cars and expat expenses were not included. Pension contributions follow fixed company or statutory models. These models do not pose a risk in terms of discrimination based on gender or other characteristics. The contributions are based either on salary levels or other objective criteria. Employer pension expenses are not included. All employee contributions to pension schemes, both state and company schemes, are taken into account as part of the remuneration data used to calculate the gender pay gap.</t>
  </si>
  <si>
    <t>Annual median total compensation for all employees (EUR)</t>
  </si>
  <si>
    <t>Annual total remuneration ratio. Data is based on actual figures from the HRM system. The KPI is calculated by dividing the annual total compensation for Hapag-Lloyd’s highest paid individual by the annual median total compensation for all employees, excluding the highest-paid individual.</t>
  </si>
  <si>
    <t>Hapag-Lloyd’s top management in the Liner Shipping segment includes the two leadership levels below the Executive Board. In the Terminal &amp; Infrastructure segment, top management is defined as HGT’s management board and the leadership level below the board as well as the management board and the senior vice presidents at HGT Latin America.</t>
  </si>
  <si>
    <t>A human rights violation is a deliberate act that infringes on or denies an individual or group fundamental rights, even unintentionally. It is a violation of law and often involves a pattern of abuse. Examples of human rights violations include child labour, forced labour, union-busting, discrimination, harassment, and withholding wages or paying incorrectly.
A human rights incident is a single event or occurrence that may or may not constitute a human rights violation. It is not necessarily a deliberate act and may be the result of negligence, incom-petence or other factors. Incidents can lead to legal consequences if the employer is found to be negligent or in violation of labour laws. If the assessment of the human rights impact on scale, scope and irremediability is grave, affects several individuals or cannot be easily reversed, the severity is given.
If a complaint is classified as a confirmed severe human rights issue or incident in a different reporting year, it will be reported as a complaint in the year it was filed and as a severe human rights issue in the year the case was classified as such. Data is based on the following channels: third-party complaint mechanisms, public reports or the media, lawsuits.</t>
  </si>
  <si>
    <t xml:space="preserve">Data on the amount of fines, penalties and compensation for damages is collected by the Insurance department and the Human Rights Office. </t>
  </si>
  <si>
    <t>A health and safety management system is a structured framework that enables organisations to systematically manage occupational health and safety risks, ensuring compliance with regulatory requirements and promoting a safe working environment. It encompasses a set of interrelated processes designed to prevent work-related injuries and illnesses and continually improve overall safety performance through proactive hazard identification and mitigation.</t>
  </si>
  <si>
    <r>
      <t>The number of total hours worked by the own workforce</t>
    </r>
    <r>
      <rPr>
        <sz val="10"/>
        <color rgb="FF000000"/>
        <rFont val="Arial"/>
        <family val="2"/>
      </rPr>
      <t xml:space="preserve"> is based on the actual working hours, including overtime, if available. Otherwise, contractual working hours are used, including calculations for holidays, vacations and average sick days applicable on a country basis. For non-employees, the hours are based on the billed hours. The underlying number of non-employees and non-guaranteed hour employees is based on the methodology described in section S1</t>
    </r>
    <r>
      <rPr>
        <sz val="10"/>
        <color theme="1"/>
        <rFont val="Arial"/>
        <family val="2"/>
      </rPr>
      <t>.</t>
    </r>
  </si>
  <si>
    <t>Number of convictions for violation of anti-corruption and anti-bribery laws</t>
  </si>
  <si>
    <t>–</t>
  </si>
  <si>
    <t>–1</t>
  </si>
  <si>
    <t>G1-4_01</t>
  </si>
  <si>
    <t>G1-4 24 a</t>
  </si>
  <si>
    <t> GRI 2 2-27 a</t>
  </si>
  <si>
    <t>Amount of fines for violation of anti-corruption and anti-bribery laws</t>
  </si>
  <si>
    <t>G1-4_02</t>
  </si>
  <si>
    <t xml:space="preserve"> GRI 2 2-27 b</t>
  </si>
  <si>
    <t>Functions at risk</t>
  </si>
  <si>
    <t> </t>
  </si>
  <si>
    <t>Share of functions-at-risk covered by training programmes</t>
  </si>
  <si>
    <t>G1-3_07</t>
  </si>
  <si>
    <t>G1-3 21 b AR 4</t>
  </si>
  <si>
    <t>GRI 205 205-2 d;e</t>
  </si>
  <si>
    <t>Number of functions-at-risk covered by training programmes</t>
  </si>
  <si>
    <t>Number of functions-at-risk</t>
  </si>
  <si>
    <t>Data protection incidents</t>
  </si>
  <si>
    <t>Number of reportable incidents in relation to data protection</t>
  </si>
  <si>
    <t>Details</t>
  </si>
  <si>
    <t>Cases that lead to a conviction for violation of anti-corruption and anti-bribery laws in the reporting period are included in the KPI regardless of whether the case occurred in the reporting year or not.</t>
  </si>
  <si>
    <t>No convictions and therefore no fines were reported in the reporting year.</t>
  </si>
  <si>
    <t>The coverage percentage refers to the number of function-at-risk employees who are covered by / have access to the specific training programmes that contain the topics of anti-corruption and anti-bribery.</t>
  </si>
  <si>
    <t xml:space="preserve">The KPI includes employees identified as functions-at-risk who have access to anti-corruption and anti-bribery training programmes who are covered by / have access to this training offering. </t>
  </si>
  <si>
    <t xml:space="preserve">A reportable data breach is defined according to the European Data Protection Board’s guidelines and local requirements. Through this approach, the Company identifies vulnerabilities, prevents harm to individuals and reinforces its commitment to safeguarding personal data. </t>
  </si>
  <si>
    <t>EU TAXONOMY</t>
  </si>
  <si>
    <t>Denominator (in EUR billion)</t>
  </si>
  <si>
    <t>Taxonomy-eligible (in %)</t>
  </si>
  <si>
    <t>Taxonomy-aligned (in %)</t>
  </si>
  <si>
    <t>Revenue</t>
  </si>
  <si>
    <r>
      <rPr>
        <b/>
        <sz val="10"/>
        <color rgb="FF000000"/>
        <rFont val="Arial"/>
        <family val="2"/>
      </rPr>
      <t>Activity</t>
    </r>
    <r>
      <rPr>
        <sz val="10"/>
        <color rgb="FF000000"/>
        <rFont val="Arial"/>
        <family val="2"/>
      </rPr>
      <t xml:space="preserve"> Sea and coastal freight water transport, vessels for port operations and auxiliary activities (CCM 6.10)</t>
    </r>
  </si>
  <si>
    <t>CapEx</t>
  </si>
  <si>
    <t>OpEx</t>
  </si>
  <si>
    <r>
      <rPr>
        <b/>
        <sz val="10"/>
        <color rgb="FF000000"/>
        <rFont val="Arial"/>
        <family val="2"/>
      </rPr>
      <t xml:space="preserve">Activity </t>
    </r>
    <r>
      <rPr>
        <sz val="10"/>
        <color rgb="FF000000"/>
        <rFont val="Arial"/>
        <family val="2"/>
      </rPr>
      <t>Data processing, hosting and related activities (CCM 8.1 )</t>
    </r>
  </si>
  <si>
    <t>In addition to CCM 6.10 activities, taxonomy eligible revenues, CapEx, and OpEx in the previous year included shares for immaterial activities are not to be reported from financial year 2025 onwards within the context of the Omnibus Initiative.</t>
  </si>
  <si>
    <t>GRI Standard</t>
  </si>
  <si>
    <t>GRI Name</t>
  </si>
  <si>
    <t>ESRS DR Reference</t>
  </si>
  <si>
    <t>GRI 2: General disclosures</t>
  </si>
  <si>
    <t>GRI 2 2-2</t>
  </si>
  <si>
    <t>Entities included in the organization's sustainability reporting</t>
  </si>
  <si>
    <t>ESRS 2 BP-1</t>
  </si>
  <si>
    <t>GRI 2 2-4</t>
  </si>
  <si>
    <t>Restatements of information</t>
  </si>
  <si>
    <t>ESRS 2 BP-2</t>
  </si>
  <si>
    <t>GRI 2 2-6</t>
  </si>
  <si>
    <t>Activities, value chain and other business relationships</t>
  </si>
  <si>
    <t>ESRS 2 SBM-1</t>
  </si>
  <si>
    <t>GRI 2 2-7</t>
  </si>
  <si>
    <t>Employees</t>
  </si>
  <si>
    <t>ESRS 2 SBM-1; S1-6</t>
  </si>
  <si>
    <t>GRI 2 2-8</t>
  </si>
  <si>
    <t>Workers who are not employees</t>
  </si>
  <si>
    <t>S1-7</t>
  </si>
  <si>
    <t>GRI 2 2-9</t>
  </si>
  <si>
    <t>Governance structure and composition</t>
  </si>
  <si>
    <t>ESRS 2 GOV-1</t>
  </si>
  <si>
    <t>GRI 2 2-12</t>
  </si>
  <si>
    <t>Role of the highest governance body in overseeing the management of impacts</t>
  </si>
  <si>
    <t>ESRS 2 GOV-1; ESRS 2 GOV-2; ESRS 2 SBM-2; G1 GOV-1</t>
  </si>
  <si>
    <t>GRI 2 2-13</t>
  </si>
  <si>
    <t>Delegation of responsibility for managing impacts</t>
  </si>
  <si>
    <t>ESRS 2 GOV-1; ESRS 2 GOV-2; G1-3</t>
  </si>
  <si>
    <t>GRI 2 2-14</t>
  </si>
  <si>
    <t>Role of the highest governance body in sustainability reporting</t>
  </si>
  <si>
    <t>ESRS 2 GOV-1; ESRS 2 IRO-1</t>
  </si>
  <si>
    <t>GRI 2 2-16</t>
  </si>
  <si>
    <t>Communication of critical concerns</t>
  </si>
  <si>
    <t>ESRS 2 GOV-2; G1-1</t>
  </si>
  <si>
    <t>GRI 2 2-17</t>
  </si>
  <si>
    <t>Collective knowledge of the highest governance body</t>
  </si>
  <si>
    <t>GRI 2 2-19</t>
  </si>
  <si>
    <t>Remuneration policies</t>
  </si>
  <si>
    <t>ESRS 2 GOV-3; E1 GOV-3</t>
  </si>
  <si>
    <t>GRI 2 2-20</t>
  </si>
  <si>
    <t>Process to determine remuneration</t>
  </si>
  <si>
    <t>ESRS 2 GOV-3</t>
  </si>
  <si>
    <t>GRI 2 2-21</t>
  </si>
  <si>
    <t>Annual total compensation ratio</t>
  </si>
  <si>
    <t>S1-16</t>
  </si>
  <si>
    <t>GRI 2 2-22</t>
  </si>
  <si>
    <t>Statement on sustainable development strategy</t>
  </si>
  <si>
    <t>GRI 2 2-23</t>
  </si>
  <si>
    <t>Policy commitments</t>
  </si>
  <si>
    <t>S1-1; S2-1; G1-1</t>
  </si>
  <si>
    <t>GRI 2 2-24</t>
  </si>
  <si>
    <t>Embedding policy commitments</t>
  </si>
  <si>
    <t>S1-4; S2-4; G1-1</t>
  </si>
  <si>
    <t xml:space="preserve">GRI 2 2-25 </t>
  </si>
  <si>
    <t>Processes to remediate negative impacts</t>
  </si>
  <si>
    <t>S1-1; S1-3; S2-1; S2-3</t>
  </si>
  <si>
    <t>GRI 2 2-26</t>
  </si>
  <si>
    <t>Mechanisms for seeking advice and raising concerns</t>
  </si>
  <si>
    <t>S1-3; S2-3; G1-1; G1-3</t>
  </si>
  <si>
    <t>GRI 2 2-27</t>
  </si>
  <si>
    <t>Compliance with laws and regulations</t>
  </si>
  <si>
    <t>ESRS 2 SBM-3; S1-17; G1-1; G1-3; G1-4</t>
  </si>
  <si>
    <t>GRI 2 2-29</t>
  </si>
  <si>
    <t>Approach to stakeholder engagement</t>
  </si>
  <si>
    <t>ESRS 2 SBM-2; S1-1; S1-2; S2-1; S2-2</t>
  </si>
  <si>
    <t>GRI 3: Material topics</t>
  </si>
  <si>
    <t>GRI 3 3-1</t>
  </si>
  <si>
    <t>Process to determine material topics</t>
  </si>
  <si>
    <t>ESRS 2 BP-1; ESRS 2 IRO-1</t>
  </si>
  <si>
    <t>GRI 3 3-2</t>
  </si>
  <si>
    <t>List of material topics</t>
  </si>
  <si>
    <t>ESRS 2 BP-2; ESRS 2 SBM-3</t>
  </si>
  <si>
    <t>GRI 101: Biodiversity</t>
  </si>
  <si>
    <t>GRI 3 3-3</t>
  </si>
  <si>
    <t>Management of material topics</t>
  </si>
  <si>
    <t>E4-1; E4-2; E4-3; E4-4</t>
  </si>
  <si>
    <t>GRI 101 101-1</t>
  </si>
  <si>
    <t>Policies to halt and reverse biodiversity loss</t>
  </si>
  <si>
    <t xml:space="preserve">ESRS 2 SBM-1; E4-1; E4-2; E4-4 </t>
  </si>
  <si>
    <t>GRI 101 101-2</t>
  </si>
  <si>
    <t>Management of biodiversity impacts</t>
  </si>
  <si>
    <t>E2-2; E4 IRO-1; E4-1; E4-2; E4-3</t>
  </si>
  <si>
    <t>GRI 101 101-3</t>
  </si>
  <si>
    <t>Access and benefit-sharing</t>
  </si>
  <si>
    <t>E4-2</t>
  </si>
  <si>
    <t>GRI 101 101-4</t>
  </si>
  <si>
    <t>Identification of biodiversity impacts</t>
  </si>
  <si>
    <t>E4 IRO-1</t>
  </si>
  <si>
    <t>GRI 101 101-5</t>
  </si>
  <si>
    <t>Locations with biodiversity impacts</t>
  </si>
  <si>
    <t>E4 SBM-3; E4 IRO-1; E4-5</t>
  </si>
  <si>
    <t>GRI 101 101-6</t>
  </si>
  <si>
    <t>Direct drivers of biodiversity loss</t>
  </si>
  <si>
    <t>E2 IRO-1; E2-4; E4 SBM-3; E4 IRO-1; E4-5</t>
  </si>
  <si>
    <t>GRI 101 101-7</t>
  </si>
  <si>
    <t>Changes to the state of biodiversity</t>
  </si>
  <si>
    <t>E4 IRO-1; E4-5</t>
  </si>
  <si>
    <t>GRI 101 101-8</t>
  </si>
  <si>
    <t>Ecosystem services</t>
  </si>
  <si>
    <t>GRI 201: Economic performance</t>
  </si>
  <si>
    <t>GRI 201 201-1</t>
  </si>
  <si>
    <t>Direct economic value generated and distributed</t>
  </si>
  <si>
    <t>GRI 201 201-2</t>
  </si>
  <si>
    <t>Financial implications and other risks and opportunities due to climate change</t>
  </si>
  <si>
    <t>ESRS 2 SBM-3; E1-3</t>
  </si>
  <si>
    <t>GRI 204: Procurement Practices</t>
  </si>
  <si>
    <t>G1-2</t>
  </si>
  <si>
    <t>GRI 205: Anti-Corruption</t>
  </si>
  <si>
    <t>G1-1; G1-3; G1-4</t>
  </si>
  <si>
    <t>GRI 205 205-1</t>
  </si>
  <si>
    <t>Operations assessed for risks related to corruption</t>
  </si>
  <si>
    <t>G1-3</t>
  </si>
  <si>
    <t>GRI 205 205-2</t>
  </si>
  <si>
    <t>Communication and training about anti-corruption policies and procedures</t>
  </si>
  <si>
    <t>GRI 205 205-3</t>
  </si>
  <si>
    <t>Confirmed incidents of corruption and actions taken</t>
  </si>
  <si>
    <t>G1-4</t>
  </si>
  <si>
    <t>GRI 301: Materials</t>
  </si>
  <si>
    <t>E5-1; E5-2; E5-3</t>
  </si>
  <si>
    <t>GRI 301 301-1</t>
  </si>
  <si>
    <t>Materials used by weight or volume</t>
  </si>
  <si>
    <t>E5-4</t>
  </si>
  <si>
    <t>GRI 301 301-2</t>
  </si>
  <si>
    <t>Recycled input materials used</t>
  </si>
  <si>
    <t>GRI 302: Energy</t>
  </si>
  <si>
    <t>E1-2; E1-3; E1-4</t>
  </si>
  <si>
    <t>GRI 302 302-1</t>
  </si>
  <si>
    <t>Energy consumption within the organization</t>
  </si>
  <si>
    <t>E1-5</t>
  </si>
  <si>
    <t xml:space="preserve">GRI 302 302-3 </t>
  </si>
  <si>
    <t>Energy intensity</t>
  </si>
  <si>
    <t>GRI 305: Emissions</t>
  </si>
  <si>
    <t>E1-2; E1-3; E1-4; E1-7; E2 IRO-1 E2-1; E2-2; E2-3</t>
  </si>
  <si>
    <t xml:space="preserve">GRI 305 305-1 </t>
  </si>
  <si>
    <t>Direct (Scope 1) GHG emissions</t>
  </si>
  <si>
    <t>E1-4; E1-6</t>
  </si>
  <si>
    <t>GRI 305 305-2</t>
  </si>
  <si>
    <t>Energy indirect (Scope 2) GHG emissions</t>
  </si>
  <si>
    <t>GRI 305 305-3</t>
  </si>
  <si>
    <t>Other indirect (Scope 3) GHG emissions</t>
  </si>
  <si>
    <t>GRI 305 305-4</t>
  </si>
  <si>
    <t>GHG emissions intensity</t>
  </si>
  <si>
    <t>E1-6</t>
  </si>
  <si>
    <t>Reduction of GHG emissions</t>
  </si>
  <si>
    <t>E1-3; E1-4; E1-7</t>
  </si>
  <si>
    <t xml:space="preserve">GRI 305 305-7 </t>
  </si>
  <si>
    <t>Nitrogen oxides (NOx), sulfur oxides (SOx), and other significant air emissions</t>
  </si>
  <si>
    <t>E2-4</t>
  </si>
  <si>
    <t>GRI 308: Supplier environmental assessment</t>
  </si>
  <si>
    <t>GRI 308 308-1</t>
  </si>
  <si>
    <t>New suppliers that were screened using environmental criteria</t>
  </si>
  <si>
    <t>GRI 401: Employment</t>
  </si>
  <si>
    <t>S1 SBM-3; S1-1; S1-2; S1-4; S1-5; S2 SBM-3; S2-1; S2-2; S2-4</t>
  </si>
  <si>
    <t xml:space="preserve">GRI 401 401-1 </t>
  </si>
  <si>
    <t>New employee hires and employee turnover</t>
  </si>
  <si>
    <t>S1-6</t>
  </si>
  <si>
    <t>GRI 402: Labor / Management Relations</t>
  </si>
  <si>
    <t>GRI 403: Occupational health and safety</t>
  </si>
  <si>
    <t>GRI 403 403-1</t>
  </si>
  <si>
    <t>Occupational health and safety management system</t>
  </si>
  <si>
    <t>S1-1</t>
  </si>
  <si>
    <t>GRI 403 403-2</t>
  </si>
  <si>
    <t>Hazard identification, risk assessment, and incident investigation</t>
  </si>
  <si>
    <t>S1-3</t>
  </si>
  <si>
    <t>GRI 403 403-7</t>
  </si>
  <si>
    <t>Prevention and mitigation of occupational health and safety impacts directly linked by business relationships</t>
  </si>
  <si>
    <t>S2-4</t>
  </si>
  <si>
    <t>GRI 403 403-8</t>
  </si>
  <si>
    <t>Workers covered by an occupational health and safety management system</t>
  </si>
  <si>
    <t>S1-14</t>
  </si>
  <si>
    <t>GRI 403 403-9</t>
  </si>
  <si>
    <t>Work-related injuries</t>
  </si>
  <si>
    <t>GRI 403 403-10</t>
  </si>
  <si>
    <t>Work-related ill health</t>
  </si>
  <si>
    <t>GRI 404: Training and education</t>
  </si>
  <si>
    <t>GRI 405: Diversity and equal opportunity</t>
  </si>
  <si>
    <t>GRI 405 405-1</t>
  </si>
  <si>
    <t>Diversity of governance bodies and employees</t>
  </si>
  <si>
    <t>ESRS 2 GOV-1; S1-6; S1-9</t>
  </si>
  <si>
    <t>GRI 405 405-2</t>
  </si>
  <si>
    <t>Ratio of basic salary and remuneration of women to men</t>
  </si>
  <si>
    <t>GRI 406: Non-discrimination</t>
  </si>
  <si>
    <t>GRI 406 406-1</t>
  </si>
  <si>
    <t>Incidents of discrimination and corrective actions taken</t>
  </si>
  <si>
    <t>S1-17</t>
  </si>
  <si>
    <t>GRI 414: Supplier social assessment</t>
  </si>
  <si>
    <t>GRI 414 414-1</t>
  </si>
  <si>
    <t>New suppliers that were screened using social criteria</t>
  </si>
  <si>
    <t>GRI 418: Customer privacy</t>
  </si>
  <si>
    <t>Entity-specific chapter "Data Protection"</t>
  </si>
  <si>
    <t>GRI 418 418-1</t>
  </si>
  <si>
    <t>Substantiated complaints concerning breaches of customer privacy and losses of customer data</t>
  </si>
  <si>
    <r>
      <t>Vessel-side biogenic CO</t>
    </r>
    <r>
      <rPr>
        <vertAlign val="subscript"/>
        <sz val="10"/>
        <color theme="1"/>
        <rFont val="Arial"/>
        <family val="2"/>
      </rPr>
      <t>2</t>
    </r>
    <r>
      <rPr>
        <sz val="10"/>
        <color theme="1"/>
        <rFont val="Arial"/>
        <family val="2"/>
      </rPr>
      <t xml:space="preserve"> emissions are derived from certified fuels produced from biomass. On the land side, diesel and gasoline consumption are considered under the assumption that biofuel blends are used.</t>
    </r>
  </si>
  <si>
    <t xml:space="preserve">Due to limited visibility into steel mill recycling processes and a lack of precise recycling information from shipyards and container manufacturers, Hapag-Lloyd conservatively estimates recycled material weight as zero for vessels and containers, with calculations based on equipment manufacturer data. </t>
  </si>
  <si>
    <t>Diversity in Management Programmes targets</t>
  </si>
  <si>
    <t>The percentage of gross Scope 1, Scope 2 and Scope 3 emissions covered by internal carbon pricing schemes at Hapag-Lloyd is 0%, as it is solely applied to future investments in vessels.</t>
  </si>
  <si>
    <t>The share is calculated by dividing the number of enrolled female participants by the total number of participants enrolled on the reporting date 31 December of the respective reporting period.</t>
  </si>
  <si>
    <t>The KPI is determined by dividing the number of employees who left during the year – whether employer-initiated or employee-initiated departures (excluding contract expirations) – by the average number of employees during the respective reporting year for the period of 1 January to 31 December.</t>
  </si>
  <si>
    <t>Net revenue corresponds to the revenue in the consolidated income statement.</t>
  </si>
  <si>
    <t>Entity-specific</t>
  </si>
  <si>
    <r>
      <t xml:space="preserve">A CO₂ price of EUR 110 is assumed as part of the impairment test. Within the framework of the impairment test, the future expected costs from emissions trading systems for Hapag-Lloyd are thus forecasted based on business development and the assumed development of the CO₂ price. The derived expected quantity of required certificates is multiplied by the forecasted </t>
    </r>
    <r>
      <rPr>
        <sz val="10"/>
        <rFont val="Arial"/>
        <family val="2"/>
      </rPr>
      <t>price. The price used is oriented towards the forecasted future price for EU ETS certificates, as the impairment test in this context currently only considers the business segment affected by the EU ETS system.</t>
    </r>
  </si>
  <si>
    <t>The CapEx allocated to the measures corresponds to the CapEx plan according to EU taxonomy and includes newbuilds and retrofits that have been ordered and contractually agreed to be carried out by 2029.</t>
  </si>
  <si>
    <t>E1-7_11</t>
  </si>
  <si>
    <t>Total amount of carbon credits outside value chain planned to be cancelled in future</t>
  </si>
  <si>
    <t>E1-7 59 b</t>
  </si>
  <si>
    <t xml:space="preserve"> E1-7 AR 62 e</t>
  </si>
  <si>
    <t xml:space="preserve"> E1-7 AR 62 d</t>
  </si>
  <si>
    <r>
      <t>t CO</t>
    </r>
    <r>
      <rPr>
        <vertAlign val="subscript"/>
        <sz val="10"/>
        <color rgb="FF000000"/>
        <rFont val="Arial"/>
        <family val="2"/>
      </rPr>
      <t>2</t>
    </r>
    <r>
      <rPr>
        <sz val="10"/>
        <color rgb="FF000000"/>
        <rFont val="Arial"/>
        <family val="2"/>
      </rPr>
      <t>e</t>
    </r>
  </si>
  <si>
    <t>Headcount / %</t>
  </si>
  <si>
    <t>Further details</t>
  </si>
  <si>
    <r>
      <t>t CO</t>
    </r>
    <r>
      <rPr>
        <vertAlign val="subscript"/>
        <sz val="10"/>
        <color theme="1"/>
        <rFont val="Arial"/>
        <family val="2"/>
      </rPr>
      <t>2</t>
    </r>
    <r>
      <rPr>
        <sz val="10"/>
        <color theme="1"/>
        <rFont val="Arial"/>
        <family val="2"/>
      </rPr>
      <t>e</t>
    </r>
  </si>
  <si>
    <r>
      <t>EUR / t CO</t>
    </r>
    <r>
      <rPr>
        <vertAlign val="subscript"/>
        <sz val="10"/>
        <color rgb="FF000000"/>
        <rFont val="Arial"/>
        <family val="2"/>
      </rPr>
      <t>2</t>
    </r>
    <r>
      <rPr>
        <sz val="10"/>
        <color rgb="FF000000"/>
        <rFont val="Arial"/>
        <family val="2"/>
      </rPr>
      <t>e</t>
    </r>
  </si>
  <si>
    <t>Non-guaranteed hours employees are employed by the Company without a guarantee of a minimum or fixed number of working hours. Within the Terminal &amp; Infrastructure segment, a proportion of dock workers are counted as non-guaranteed hour workers. For certain locations, primarily terminals and inland logistic sites, the number of non-employees and non-guaranteed hour employees are calculated using a slightly different methodology. Instead of the headcount on the key date, the total number of non-guaranteed hour employees or non-employees who worked at the location in the last month of the reporting period is reported. In addition to providing a better understanding of the actual number of workers compared to a fluctuating daily headcount on the key date, this methodology is applied to match the available level of granularity of the data provided by the third-party companies that provide these workers. This methodology is applied to non-guaranteed hour employees at one location.</t>
  </si>
  <si>
    <t>POLLLUTION (ESRS E2) - Metrics</t>
  </si>
  <si>
    <t>POLLUTION (ESRS E2) - Methodology</t>
  </si>
  <si>
    <t>BIODIVERSITY AND ECOSYSTEMS (ESRS E4) - Metrics</t>
  </si>
  <si>
    <t>BIODIVERSITY AND ECOSYSTEMS (ESRS E4) - Methodology</t>
  </si>
  <si>
    <t>RESOURCE USE (ESRS E5) - Metrics</t>
  </si>
  <si>
    <t>RESOURCE USE (ESRS E5) - Methodology</t>
  </si>
  <si>
    <t>SOCIAL INFORMATION (ESRS S) - Metrics</t>
  </si>
  <si>
    <t>GOVERNANCE INFORMATION (ESRS G1) - Metrics</t>
  </si>
  <si>
    <t>SOCIAL INFORMATION (ESRS S) - Methodology</t>
  </si>
  <si>
    <t>GOVERNANCE INFORMATION (ESRS G1) - Methodology</t>
  </si>
  <si>
    <t>GRI 101 101-5 a</t>
  </si>
  <si>
    <t xml:space="preserve">The number of recordable work-related accidents for the own workforce, consisting of employees and non-employees, is based on actual data of accidents reported. Accidents count if they result in one or more days of absence, and all cases of unconsciousness or medical treatment beyond first aid. Work-related accidents are those that arise from exposure to hazards at work. From 2025 onwards, the methodology for this KPI has been expanded to additionally include commuting accidents. As commuting accidents have not yet been fully available across the Group, they are estimated for 2025 and retrospectively for 2024 and added to the recordable work-related accidents to ensure comparability. The estimate is based on commuting accidents record-ed in Germany and the commuting-accident rate per employee derived from these figures. Commuting accidents are extrapolated to the total number of employees using a two-year moving average. Seafarers are excluded, as they do not have a regular commute. The volatility of the German commuting-accident rate can affect the extrapolation. For the 2026 reporting, a Group-wide collection of recordable commuting-accident data is planned. </t>
  </si>
  <si>
    <t>For the vessels the achieved GHG emission reductions is the delta between the base year emissions (2022) adjusted with the reporting year workload (DWTnm) and the reporting year emissions.</t>
  </si>
  <si>
    <t>Scope 3 calculation methodologies are determined by data availability: detailed metrics (product units, weights, distances) are prioritised, followed by financial expenditures as alternatives or segment-specific extrapolations when data is unavailable. For the own fleet and charter vessels assumptions are made for: emissions for category 1 (Purchased goods and services) and category 5 (Waste generated in operations) from third-party managed vessels and charter vessels are extrapolated based on Hapag-Lloyd managed ships, since spare parts needs and waste remain relatively consistent regardless of the ship manager. Segment-specific extrapolations utilise proportional surface area approaches.</t>
  </si>
  <si>
    <t>External climate mitigation projects are financed through carbon credit purchases in 2025, exclusively targeting GHG emission reductions. These offsetting activities covered business flights and emissions related to office activities, including heating oil, district heating, natural gas consumption and fuel consumption of company cars. All carbon credits meet Gold Standard certification requirements and were purchased centrally for the entire Company. The organisation maintains strict boundaries around carbon credit procurement, with no additional purchases across other business units and no conversion of removal activities for voluntary market transactions.</t>
  </si>
  <si>
    <t>An internal carbon pricing scheme has been adapted covering Scope 1 and Scope 3.3 (Fuel- and energy-related activities) to steer strategic decisions on asset investments (CapEx shadow price). The scheme is applied to all investments in new vessels (newbuilds and charter vessels) and vessel retrofits for the economic evaluation of those investments and reflects scenarios regarding future carbon pricing schemes. For the reporting period, Hapag-Lloyd has applied a base case carbon price of USD 90 (EUR 76) (2024: USD 90 (EUR 82)) per metric tonne of CO2e that is marginally higher than the current levels of the EU’s Emissions Trading System (ETS) but is applied to the entire expected CO2e emissions assuming global coverage. The operational controlling of Hapag-Lloyd’s business considers currently applicable CO2 pricing schemes in Europe (EU ETS). The carbon price has been determined in reference to the pricing scheme of the EU ETS and is regularly monitored. In addition, Hapag-Lloyd is following the developments of a potential carbon pricing scheme under the auspices of the IMO.</t>
  </si>
  <si>
    <t>The AER value is an entity-specific KPI used to monitor and manage progress in fleet decarbonization. Unlike absolute emissions figures, it allows savings to be reported despite changes in fleet capacity and transport performance. The AER value (well-to-wake) refers to the entire fleet, including owned and chartered vessels, and is based on fuel consumption related Scope 1 and Scope 3.3 emissions per transport performance achieved (distance travelled and DWT) of the fleet.</t>
  </si>
  <si>
    <t>The identification of biodiversity-sensitive areas is based on two sources: the “Key Biodiversity Areas” (KBA) and the list of “Particularly Sensitive Sea Areas (PSSA)”, which are defined by the IMO. Hapag-Lloyd has not identified any operational sites located in biodiversity-sensitive areas that are negatively affected by business operations. However, four locations were identified which, according to the publicly available KBA registers, are located near areas with biodiversity in need of protection. A standardised threshold value of one kilometer was applied for the evaluation of significant locations. No specific negative environmental impacts were identified at any of the sites, nor were any instances of soil degradation, desertification or soil sealing observed. For one terminal which covers an area of 25 hectares, potential negative effects on the surrounding flora and fauna caused by vessels operations to and from the terminal cannot be fully excluded.</t>
  </si>
  <si>
    <t>E2-4 28a AR 21-22</t>
  </si>
  <si>
    <t>Distribution of employees' age by category</t>
  </si>
  <si>
    <t xml:space="preserve">← Return to Index </t>
  </si>
  <si>
    <t xml:space="preserve">Rate of employee turnover	</t>
  </si>
  <si>
    <t>ESRS E1 Climate Change Metrics</t>
  </si>
  <si>
    <t>ESRS E2 Pollution Metrics</t>
  </si>
  <si>
    <t>ESRS E1 Climate Change Methodology</t>
  </si>
  <si>
    <t>ESRS E2 Pollution Methodology</t>
  </si>
  <si>
    <t>ESRS E4 Biodiversity and Ecosystems Metrics</t>
  </si>
  <si>
    <t>ESRS E4 Biodiversity and Ecosystems Methodology</t>
  </si>
  <si>
    <t>ESRS E5 Resource Use Metrics</t>
  </si>
  <si>
    <t>ESRS E5 Resource Use Methodology</t>
  </si>
  <si>
    <t>ESRS Social Metrics</t>
  </si>
  <si>
    <t>ESRS Social Methodology</t>
  </si>
  <si>
    <t>ESRS G1 Governance Metrics</t>
  </si>
  <si>
    <t>ESRS G1 Governance Methodology</t>
  </si>
  <si>
    <t>INDEX - ESG PERFORMANCE DATA OVERVIEW</t>
  </si>
  <si>
    <t>GRI 403 403-9 a-i; b-i /
 GRI 403 403-10 a-i; b-i</t>
  </si>
  <si>
    <t>GRI 403 403-9 b-i / 
GRI 403 403-10 b-i</t>
  </si>
  <si>
    <r>
      <t>t CO</t>
    </r>
    <r>
      <rPr>
        <vertAlign val="subscript"/>
        <sz val="10"/>
        <color rgb="FF000000"/>
        <rFont val="Arial"/>
        <family val="2"/>
      </rPr>
      <t>2</t>
    </r>
    <r>
      <rPr>
        <sz val="10"/>
        <color rgb="FF000000"/>
        <rFont val="Arial"/>
        <family val="2"/>
      </rPr>
      <t>e / kEUR</t>
    </r>
  </si>
  <si>
    <r>
      <t>million t CO</t>
    </r>
    <r>
      <rPr>
        <vertAlign val="subscript"/>
        <sz val="10"/>
        <color theme="1"/>
        <rFont val="Arial"/>
        <family val="2"/>
      </rPr>
      <t>2</t>
    </r>
    <r>
      <rPr>
        <sz val="10"/>
        <color theme="1"/>
        <rFont val="Arial"/>
        <family val="2"/>
      </rPr>
      <t>e</t>
    </r>
  </si>
  <si>
    <r>
      <t>million t CO</t>
    </r>
    <r>
      <rPr>
        <vertAlign val="subscript"/>
        <sz val="10"/>
        <color rgb="FF000000"/>
        <rFont val="Arial"/>
        <family val="2"/>
      </rPr>
      <t>2</t>
    </r>
    <r>
      <rPr>
        <sz val="10"/>
        <color rgb="FF000000"/>
        <rFont val="Arial"/>
        <family val="2"/>
      </rPr>
      <t>e</t>
    </r>
  </si>
  <si>
    <t>billion EUR</t>
  </si>
  <si>
    <t xml:space="preserve">million EUR </t>
  </si>
  <si>
    <t>Biogenic emissions of CO2 from the combustion or bio-degradation of biomass not included in Scope 1 GHG emissions</t>
  </si>
  <si>
    <t>Difference compared to
last year</t>
  </si>
  <si>
    <t>Fuel consumption from crude oil and petroleum products includes actual consumption of oil-based bunker fuels and cylinder oils for owned and chartered vessels, plus oil-based vehicle fuels and diesel / petrol generators and heating oil for buildings via system reports that are based on meter data or invoices. The extrapolation approach was used analogously as described under total fossil energy consumption.</t>
  </si>
  <si>
    <t xml:space="preserve">Fuel consumption from natural gas primarily covers actual LNG consumption from dual-fuel vessels via system reports, plus natural gas heating. The extrapolation approach was used analogously as described under total fossil energy consumption. </t>
  </si>
  <si>
    <t xml:space="preserve">Fuel consumption from other fossil sources is based on travelled distance of plug-in hybrid and battery-electric cars, counted as fossil energy due to unverifiable electricity mix for external charging and unverifiable electric mode usage for plug-in hybrids. The extrapolation approach is carried out analogously as described under total fossil energy consumption. </t>
  </si>
  <si>
    <t xml:space="preserve">Consumption of purchased or acquired electricity, heat, steam or cooling from fossil sources uses actual values from invoices or meter data and extrapolations for full-year consumption when data is unavailable at reporting time analogous as described under total fossil energy consumption. </t>
  </si>
  <si>
    <t xml:space="preserve">Consumption of purchased or acquired electricity, heat, steam and cooling from renewable sources covers only electricity, based on actual invoice data, meter readings or EAC certificates. Renewable energy is counted with proof / certificates and partially follows the extrapolation approach as described under total fossil energy consumption. </t>
  </si>
  <si>
    <t>For calculating the manufacturing emissions of new build vessels, weight-based Eco-Invent factors are used, multiplied by the empty weight of the ship, including upstream material production and emissions at the shipyard. Emissions from container manufacturing are calculated using type-specific Eco-Invent factors based on the quantity of containers produced per type. The emissions from vehicles, machinery and equipment are calculated using expenditure-based emission factors, while emissions from new office buildings are calculated based on square metres.</t>
  </si>
  <si>
    <t>Pre- / on-carriage and partner vessel container transport calculated via EcoTransIT using route, mode, TEU/weight and container specifications. Sea transport is calculated based on the aver-age emission factors of the Clean Cargo Initiative per trade lane, using WTW, 70% ship utilisation and 15% distance correction. Transport emissions for ship spare parts are also calculated using EcoTransIT on a weight basis, while emissions for the initial transport of new containers are calculated on an expenditure basis.</t>
  </si>
  <si>
    <t>Emissions from waste treatment are calculated using DESNZ emission factors based on reported waste quantities from own vessels, terminals and office locations, supported by extrapolations where data is insufficient. For charter vessels the waste quantities are extrapolated based on the data of owned vessels.</t>
  </si>
  <si>
    <t>Calculation based on modes of transport and commuting distances including assumption of how many days employees are working in the office. The data is collected via a survey and extrapolated to account for all employees.</t>
  </si>
  <si>
    <t xml:space="preserve">Pollutant measurement remains complex due to unclear guidelines and limited raw data, requiring Hapag-Lloyd to apply simplified calculations. Together with a classification society, Hapag-Lloyd has developed different measurement methodologies for various emission sources – vessels, terminals, depots, offices and fleet vehicles – comparing results against applicable thresholds. As the calculation methodologies for the different pollutants are still in the early stages of development, the resulting emission values have a higher level of uncertainty when compared, for example, to the fleet’s GHG emissions. Each emission source was treated as an individual facility, enabling comprehensive assessment despite measurement challenges and data limitations that characterise current environmental monitoring practice: 
•	Air pollutants from ships were calculated using International Council on Clean Transportation (ICCT) emission factors based on fuel consumption
•	Hull paint pollutants were calculated from standard paint composition, wetted surface area, and annual paint loss rates
•	Truck air pollutants were calculated using lifecycle database emission factors and transport distances
Laboratory tests commissioned for each bunker purchase serve to verify compliance with relevant limit values. Hapag-Lloyd derives vessel pollutants from fuel consumption and ship-specific parameters, tracked through daily vessel log reports and aggregated via fleet data systems. For non-vessel sources including terminals and facilities, the Company combines operational and standard data, focusing on fuel consumption, heating oil, natural gas usage and refrigerants. Appropriate emission factors are applied to consumption data and other vessel-specific data to calculate pollutant amounts. Depending on the type of release, different calculation methods for pollution to air and to water are applied. </t>
  </si>
  <si>
    <t>The unadjusted gender pay gap is defined as the difference in average pay levels between female and male employees. In Hapag-Lloyd’s view, no substantive conclusions can be drawn from the unadjusted gender pay gap as it fails to consider factors such as role complexity, experience levels and geographic pay variations. It also ignores structural differences in job functions and career progression stages across different employee groups. An increase in the unadjusted pay gap has been observed from 2024 to 2025. The main driver of this increase has been identified as changes in data availability, resulting from a change in the human resource management (HRM) system implemented globally in 2025 for the Liner Shipping Land segment. Furthermore, the Terminal &amp; Infrastructure segment has implemented its own HRM system for its diverse range of global entities, thereby increasing data transparency. Hapag-Lloyd is in the process of assessing the adjusted gender pay gap and developing targeted strategies to ensure pay equity. For its Liner Shipping segment, data on annual total remuneration is available in centralised systems for all land and marine personnel. The figures were supplemented by the results of the decentralised data collection from all legal entities (mainly from the Terminal &amp; Infrastructure seg-ment) that had not yet been reflected.
In computing the unadjusted gender pay gap, Hapag-Lloyd calculates the difference between the average gross hourly pay levels of male employees and female employees divided by the average gross hourly pay level of male employees.</t>
  </si>
  <si>
    <t xml:space="preserve">Incidents of discrimination, including confirmed cases that lead to legal proceedings and/or termination of employment, or result in disciplinary action, are counted. Discrimination includes cases of harassment. 
A complaint is an indication of potential compliance-related concerns. A compliance-related concern is any non-compliant or illegal conduct which a person may suspect, on reasonable grounds, has occurred or is occurring, implicating Hapag-Lloyd and/or its employee(s). This includes, but is not limited to, bribery, corruption, competition law violations, fraud, money laundering, sanctions, data breaches, discrimination and harassment, and any violation of human rights, social and environmental obligations.  
The number of complaints is stated excluding cases already reported under number of incidents of discrimination.
If a complaint is classified as a confirmed incident of discrimination in a different reporting year, it will be reported as a complaint in the year it was filed and as an incident of discrimination in the year the case was classified as such. Data is based on the Company’s channels to raise concerns. Hapag-Lloyd includes officially reported cases from OECD national contact points that are communicated via email and/or letter to the Company. </t>
  </si>
  <si>
    <t>Hapag-Lloyd has identified certain functions that are inherently more susceptible to corruption and bribery risks. Furthermore, the Company recognises that departments engaging in regular interactions with business partners, such as vendors and customers, as well as those responsible for pricing, are also particularly vulnerable to corruption and bribery risks. Among seafarers, Hapag-Lloyd has identified the Master, Chief Officer and Chief Engineer roles as being particularly prone to corruption and bribery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</si>
</sst>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0.0"/>
    <numFmt numFmtId="165" formatCode="0.0"/>
    <numFmt numFmtId="166" formatCode="#,##0.0;\–#,##0.0;\–"/>
    <numFmt numFmtId="167" formatCode="#,##0.0;\-#,##0.0;\-"/>
    <numFmt numFmtId="168" formatCode="#,##0.00;\-#,##0.00;\-"/>
    <numFmt numFmtId="169" formatCode="#,##0;\-#,##0;\-"/>
    <numFmt numFmtId="170" formatCode="#,##0.0_ ;\-#,##0.0\ "/>
    <numFmt numFmtId="171" formatCode="0.0%"/>
    <numFmt numFmtId="172" formatCode="#,##0;\–#,##0;\–"/>
    <numFmt numFmtId="173" formatCode="_-* #,##0.0_-;\-* #,##0.0_-;_-* &quot;-&quot;??_-;_-@_-"/>
    <numFmt numFmtId="174" formatCode="#,##0.0000"/>
    <numFmt numFmtId="175" formatCode="_-* #,##0.00\ _D_M_-;\-* #,##0.00\ _D_M_-;_-* &quot;-&quot;??\ _D_M_-;_-@_-"/>
    <numFmt numFmtId="176" formatCode="#,##0.00_ ;[Red]\-#,##0.00;\-"/>
    <numFmt numFmtId="177" formatCode="000000"/>
    <numFmt numFmtId="178" formatCode="0&quot;.&quot;0%;\(0&quot;.&quot;0%\)"/>
    <numFmt numFmtId="179" formatCode="##,#0&quot;.&quot;0_);\(##,#0&quot;.&quot;0\)"/>
    <numFmt numFmtId="180" formatCode="_-* #,##0_-;_-* #,##0\-;_-* &quot;-&quot;_-;_-@_-"/>
    <numFmt numFmtId="181" formatCode="_-* #,##0\ _D_M_-;\-* #,##0\ _D_M_-;_-* &quot;-&quot;\ _D_M_-;_-@_-"/>
    <numFmt numFmtId="182" formatCode="_-* #,##0\ _F_-;\-* #,##0\ _F_-;_-* &quot;-&quot;\ _F_-;_-@_-"/>
    <numFmt numFmtId="183" formatCode="_-* ###,0&quot;.&quot;00\ _F_-;\-* ###,0&quot;.&quot;00\ _F_-;_-* &quot;-&quot;??\ _F_-;_-@_-"/>
    <numFmt numFmtId="184" formatCode="_-* #,##0\ &quot;F&quot;_-;\-* #,##0\ &quot;F&quot;_-;_-* &quot;-&quot;\ &quot;F&quot;_-;_-@_-"/>
    <numFmt numFmtId="185" formatCode="_-* ###,0&quot;.&quot;00\ &quot;F&quot;_-;\-* ###,0&quot;.&quot;00\ &quot;F&quot;_-;_-* &quot;-&quot;??\ &quot;F&quot;_-;_-@_-"/>
    <numFmt numFmtId="186" formatCode="0&quot;.&quot;0000"/>
    <numFmt numFmtId="187" formatCode="_-* ###,0&quot;.&quot;00_-;\-* ###,0&quot;.&quot;00_-;_-* &quot;-&quot;??_-;_-@_-"/>
    <numFmt numFmtId="188" formatCode="&quot;$&quot;#,##0;\-&quot;$&quot;#,##0"/>
    <numFmt numFmtId="189" formatCode="mm/dd/yy"/>
    <numFmt numFmtId="190" formatCode="_-* #,##0\ &quot;DM&quot;_-;\-* #,##0\ &quot;DM&quot;_-;_-* &quot;-&quot;\ &quot;DM&quot;_-;_-@_-"/>
    <numFmt numFmtId="191" formatCode="_-&quot;F&quot;\ * #,##0_-;_-&quot;F&quot;\ * #,##0\-;_-&quot;F&quot;\ * &quot;-&quot;_-;_-@_-"/>
    <numFmt numFmtId="192" formatCode="_-* #,##0.00\ &quot;DM&quot;_-;\-* #,##0.00\ &quot;DM&quot;_-;_-* &quot;-&quot;??\ &quot;DM&quot;_-;_-@_-"/>
    <numFmt numFmtId="193" formatCode="_ @"/>
    <numFmt numFmtId="194" formatCode="#,##0.0_ ;[Red]\-#,##0.0_ ;#,##0.0_ "/>
    <numFmt numFmtId="195" formatCode="dd/mm/yy;@"/>
    <numFmt numFmtId="196" formatCode="h:mm;@"/>
    <numFmt numFmtId="197" formatCode="#,##0.0;\–#,##0.0;0.0"/>
    <numFmt numFmtId="198" formatCode="_-* #,##0_-;\-* #,##0_-;_-* &quot;-&quot;??_-;_-@_-"/>
    <numFmt numFmtId="199" formatCode="0.0\ &quot;ppt&quot;"/>
    <numFmt numFmtId="200" formatCode="0\ &quot;ppt&quot;"/>
    <numFmt numFmtId="201" formatCode="#,##0_ ;\-#,##0\ "/>
    <numFmt numFmtId="202" formatCode="#,##0.00_ ;\-#,##0.00\ "/>
    <numFmt numFmtId="203" formatCode="0.0\ &quot;g CO₂e/DWTnm&quot;"/>
    <numFmt numFmtId="204" formatCode="0.00\ &quot;g CO₂e/DWTnm&quot;"/>
    <numFmt numFmtId="205" formatCode="00\ &quot;million t CO₂e &quot;"/>
    <numFmt numFmtId="206" formatCode="00.0\ &quot;million t CO₂e &quot;"/>
    <numFmt numFmtId="207" formatCode="0.0\ &quot;million t CO₂e&quot;"/>
  </numFmts>
  <fonts count="77">
    <font>
      <sz val="10"/>
      <color theme="1"/>
      <name val="Arial"/>
      <family val="2"/>
    </font>
    <font>
      <sz val="10"/>
      <color rgb="FFFFC000"/>
      <name val="Arial"/>
      <family val="2"/>
    </font>
    <font>
      <u/>
      <sz val="10"/>
      <color theme="10"/>
      <name val="Arial"/>
      <family val="2"/>
    </font>
    <font>
      <sz val="11"/>
      <color indexed="8"/>
      <name val="Calibri"/>
      <family val="2"/>
    </font>
    <font>
      <sz val="8"/>
      <name val="Arial"/>
      <family val="2"/>
    </font>
    <font>
      <sz val="10"/>
      <color theme="1"/>
      <name val="Arial"/>
      <family val="2"/>
    </font>
    <font>
      <b/>
      <sz val="10"/>
      <color theme="1"/>
      <name val="Arial"/>
      <family val="2"/>
    </font>
    <font>
      <b/>
      <sz val="10"/>
      <color theme="5"/>
      <name val="Arial"/>
      <family val="2"/>
    </font>
    <font>
      <b/>
      <sz val="10"/>
      <color rgb="FF000000"/>
      <name val="Arial"/>
      <family val="2"/>
    </font>
    <font>
      <sz val="10"/>
      <color rgb="FF000000"/>
      <name val="Arial"/>
      <family val="2"/>
    </font>
    <font>
      <b/>
      <sz val="12"/>
      <color theme="5"/>
      <name val="Arial"/>
      <family val="2"/>
    </font>
    <font>
      <vertAlign val="subscript"/>
      <sz val="10"/>
      <color rgb="FF000000"/>
      <name val="Arial"/>
      <family val="2"/>
    </font>
    <font>
      <sz val="9"/>
      <color rgb="FF000000"/>
      <name val="Arial"/>
      <family val="2"/>
    </font>
    <font>
      <b/>
      <sz val="10"/>
      <color rgb="FFFF6600"/>
      <name val="Arial"/>
      <family val="2"/>
    </font>
    <font>
      <b/>
      <sz val="12"/>
      <color theme="1"/>
      <name val="Arial"/>
      <family val="2"/>
    </font>
    <font>
      <sz val="12"/>
      <color theme="1"/>
      <name val="Arial"/>
      <family val="2"/>
    </font>
    <font>
      <sz val="14"/>
      <color theme="1"/>
      <name val="Arial"/>
      <family val="2"/>
    </font>
    <font>
      <sz val="11"/>
      <color theme="1"/>
      <name val="Aptos Narrow"/>
      <family val="2"/>
      <scheme val="minor"/>
    </font>
    <font>
      <vertAlign val="superscript"/>
      <sz val="7.5"/>
      <color theme="1"/>
      <name val="Arial"/>
      <family val="2"/>
    </font>
    <font>
      <sz val="7.5"/>
      <color theme="1"/>
      <name val="Arial"/>
      <family val="2"/>
    </font>
    <font>
      <b/>
      <sz val="7.5"/>
      <color theme="1"/>
      <name val="Arial"/>
      <family val="2"/>
    </font>
    <font>
      <sz val="6.5"/>
      <color theme="1"/>
      <name val="Arial"/>
      <family val="2"/>
    </font>
    <font>
      <sz val="8.5"/>
      <color rgb="FF00000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vertAlign val="subscript"/>
      <sz val="7.5"/>
      <color theme="1"/>
      <name val="Arial"/>
      <family val="2"/>
    </font>
    <font>
      <b/>
      <vertAlign val="superscript"/>
      <sz val="10"/>
      <color theme="1"/>
      <name val="Arial"/>
      <family val="2"/>
    </font>
    <font>
      <sz val="10"/>
      <name val="Arial"/>
      <family val="2"/>
    </font>
    <font>
      <b/>
      <sz val="10"/>
      <name val="Arial"/>
      <family val="2"/>
    </font>
    <font>
      <b/>
      <sz val="9"/>
      <name val="Arial"/>
      <family val="2"/>
    </font>
    <font>
      <sz val="10"/>
      <name val="MS Sans Serif"/>
      <family val="2"/>
    </font>
    <font>
      <sz val="10"/>
      <color indexed="9"/>
      <name val="Arial"/>
      <family val="2"/>
    </font>
    <font>
      <i/>
      <sz val="10"/>
      <color indexed="13"/>
      <name val="Arial"/>
      <family val="2"/>
    </font>
    <font>
      <i/>
      <sz val="10"/>
      <name val="Arial"/>
      <family val="2"/>
    </font>
    <font>
      <sz val="10"/>
      <color indexed="13"/>
      <name val="Arial"/>
      <family val="2"/>
    </font>
    <font>
      <b/>
      <i/>
      <sz val="10"/>
      <name val="Arial"/>
      <family val="2"/>
    </font>
    <font>
      <b/>
      <i/>
      <sz val="9"/>
      <name val="Arial"/>
      <family val="2"/>
    </font>
    <font>
      <sz val="12"/>
      <name val="Arial"/>
      <family val="2"/>
    </font>
    <font>
      <sz val="8"/>
      <name val="Times New Roman"/>
      <family val="1"/>
    </font>
    <font>
      <u/>
      <sz val="6"/>
      <color indexed="36"/>
      <name val="Arial"/>
      <family val="2"/>
    </font>
    <font>
      <u/>
      <sz val="6"/>
      <color indexed="12"/>
      <name val="Arial"/>
      <family val="2"/>
    </font>
    <font>
      <sz val="10"/>
      <name val="MS Serif"/>
      <family val="1"/>
    </font>
    <font>
      <sz val="10"/>
      <name val="Courier"/>
      <family val="3"/>
    </font>
    <font>
      <sz val="10"/>
      <color indexed="16"/>
      <name val="MS Serif"/>
      <family val="1"/>
    </font>
    <font>
      <b/>
      <sz val="12"/>
      <name val="Arial"/>
      <family val="2"/>
    </font>
    <font>
      <sz val="12"/>
      <name val="Helv"/>
    </font>
    <font>
      <sz val="12"/>
      <color indexed="9"/>
      <name val="Helv"/>
    </font>
    <font>
      <sz val="10"/>
      <name val="Tms Rmn"/>
    </font>
    <font>
      <sz val="8"/>
      <name val="Helv"/>
    </font>
    <font>
      <b/>
      <sz val="8"/>
      <color indexed="8"/>
      <name val="Helv"/>
    </font>
    <font>
      <sz val="10"/>
      <name val="TUITypeLight"/>
    </font>
    <font>
      <b/>
      <sz val="8"/>
      <name val="Tahoma"/>
      <family val="2"/>
    </font>
    <font>
      <sz val="8"/>
      <color indexed="45"/>
      <name val="Tahoma"/>
      <family val="2"/>
    </font>
    <font>
      <sz val="10"/>
      <name val="Tahoma"/>
      <family val="2"/>
    </font>
    <font>
      <u/>
      <sz val="8"/>
      <color indexed="18"/>
      <name val="Tahoma"/>
      <family val="2"/>
    </font>
    <font>
      <sz val="9"/>
      <name val="Tahoma"/>
      <family val="2"/>
    </font>
    <font>
      <b/>
      <sz val="18"/>
      <color theme="3"/>
      <name val="Aptos Display"/>
      <family val="2"/>
      <scheme val="major"/>
    </font>
    <font>
      <sz val="10"/>
      <color indexed="8"/>
      <name val="Arial"/>
      <family val="2"/>
    </font>
    <font>
      <i/>
      <sz val="9"/>
      <color theme="1"/>
      <name val="Arial"/>
      <family val="2"/>
    </font>
    <font>
      <sz val="11"/>
      <color theme="1"/>
      <name val="Arial"/>
      <family val="2"/>
    </font>
    <font>
      <b/>
      <sz val="12"/>
      <color rgb="FFE97132"/>
      <name val="Arial"/>
      <family val="2"/>
    </font>
    <font>
      <b/>
      <sz val="10"/>
      <color rgb="FFE97132"/>
      <name val="Arial"/>
      <family val="2"/>
    </font>
    <font>
      <i/>
      <sz val="8"/>
      <color rgb="FF000000"/>
      <name val="Arial"/>
      <family val="2"/>
    </font>
    <font>
      <vertAlign val="subscript"/>
      <sz val="10"/>
      <color theme="1"/>
      <name val="Arial"/>
      <family val="2"/>
    </font>
    <font>
      <sz val="10"/>
      <color rgb="FF242424"/>
      <name val="Arial"/>
      <family val="2"/>
    </font>
    <font>
      <i/>
      <sz val="8"/>
      <color theme="1"/>
      <name val="Arial"/>
      <family val="2"/>
    </font>
  </fonts>
  <fills count="58">
    <fill>
      <patternFill patternType="none"/>
    </fill>
    <fill>
      <patternFill patternType="gray125"/>
    </fill>
    <fill>
      <patternFill patternType="solid">
        <fgColor rgb="FFF2EFEF"/>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59999389629810485"/>
        <bgColor indexed="65"/>
      </patternFill>
    </fill>
    <fill>
      <patternFill patternType="solid">
        <fgColor theme="9"/>
      </patternFill>
    </fill>
    <fill>
      <patternFill patternType="solid">
        <fgColor theme="9" tint="0.59999389629810485"/>
        <bgColor indexed="65"/>
      </patternFill>
    </fill>
    <fill>
      <patternFill patternType="solid">
        <fgColor rgb="FFEFECEB"/>
        <bgColor indexed="64"/>
      </patternFill>
    </fill>
    <fill>
      <patternFill patternType="solid">
        <fgColor indexed="22"/>
        <bgColor indexed="64"/>
      </patternFill>
    </fill>
    <fill>
      <patternFill patternType="solid">
        <fgColor theme="0"/>
        <bgColor indexed="64"/>
      </patternFill>
    </fill>
    <fill>
      <patternFill patternType="solid">
        <fgColor theme="4" tint="0.79970702230903046"/>
        <bgColor indexed="65"/>
      </patternFill>
    </fill>
    <fill>
      <patternFill patternType="solid">
        <fgColor theme="4" tint="0.39970091860713525"/>
        <bgColor indexed="65"/>
      </patternFill>
    </fill>
    <fill>
      <patternFill patternType="solid">
        <fgColor theme="5" tint="0.79970702230903046"/>
        <bgColor indexed="65"/>
      </patternFill>
    </fill>
    <fill>
      <patternFill patternType="solid">
        <fgColor theme="5" tint="0.39970091860713525"/>
        <bgColor indexed="65"/>
      </patternFill>
    </fill>
    <fill>
      <patternFill patternType="solid">
        <fgColor theme="6" tint="0.79970702230903046"/>
        <bgColor indexed="65"/>
      </patternFill>
    </fill>
    <fill>
      <patternFill patternType="solid">
        <fgColor theme="6" tint="0.39970091860713525"/>
        <bgColor indexed="65"/>
      </patternFill>
    </fill>
    <fill>
      <patternFill patternType="solid">
        <fgColor theme="7" tint="0.79970702230903046"/>
        <bgColor indexed="65"/>
      </patternFill>
    </fill>
    <fill>
      <patternFill patternType="solid">
        <fgColor theme="7" tint="0.39970091860713525"/>
        <bgColor indexed="65"/>
      </patternFill>
    </fill>
    <fill>
      <patternFill patternType="solid">
        <fgColor theme="8" tint="0.79970702230903046"/>
        <bgColor indexed="65"/>
      </patternFill>
    </fill>
    <fill>
      <patternFill patternType="solid">
        <fgColor theme="8" tint="0.39970091860713525"/>
        <bgColor indexed="65"/>
      </patternFill>
    </fill>
    <fill>
      <patternFill patternType="solid">
        <fgColor theme="9" tint="0.79970702230903046"/>
        <bgColor indexed="65"/>
      </patternFill>
    </fill>
    <fill>
      <patternFill patternType="solid">
        <fgColor theme="9" tint="0.39970091860713525"/>
        <bgColor indexed="65"/>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
      <patternFill patternType="solid">
        <fgColor indexed="15"/>
      </patternFill>
    </fill>
    <fill>
      <patternFill patternType="solid">
        <fgColor indexed="12"/>
      </patternFill>
    </fill>
    <fill>
      <patternFill patternType="solid">
        <fgColor indexed="20"/>
        <bgColor indexed="64"/>
      </patternFill>
    </fill>
    <fill>
      <patternFill patternType="solid">
        <fgColor indexed="18"/>
        <bgColor indexed="64"/>
      </patternFill>
    </fill>
    <fill>
      <patternFill patternType="solid">
        <fgColor indexed="46"/>
        <bgColor indexed="64"/>
      </patternFill>
    </fill>
    <fill>
      <patternFill patternType="solid">
        <fgColor indexed="16"/>
        <bgColor indexed="64"/>
      </patternFill>
    </fill>
    <fill>
      <patternFill patternType="solid">
        <fgColor indexed="14"/>
        <bgColor indexed="64"/>
      </patternFill>
    </fill>
    <fill>
      <patternFill patternType="solid">
        <fgColor theme="0"/>
        <bgColor rgb="FF000000"/>
      </patternFill>
    </fill>
    <fill>
      <patternFill patternType="solid">
        <fgColor rgb="FFFFFFFF"/>
        <bgColor rgb="FF000000"/>
      </patternFill>
    </fill>
    <fill>
      <patternFill patternType="solid">
        <fgColor rgb="FFEFECEB"/>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CFFC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138">
    <border>
      <left/>
      <right/>
      <top/>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theme="2"/>
      </bottom>
      <diagonal/>
    </border>
    <border>
      <left style="thin">
        <color theme="2"/>
      </left>
      <right/>
      <top/>
      <bottom style="medium">
        <color indexed="64"/>
      </bottom>
      <diagonal/>
    </border>
    <border>
      <left style="thin">
        <color theme="2"/>
      </left>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style="thin">
        <color theme="2"/>
      </right>
      <top/>
      <bottom/>
      <diagonal/>
    </border>
    <border>
      <left style="thin">
        <color theme="2"/>
      </left>
      <right/>
      <top style="medium">
        <color indexed="64"/>
      </top>
      <bottom style="thin">
        <color theme="2"/>
      </bottom>
      <diagonal/>
    </border>
    <border>
      <left style="thin">
        <color theme="2"/>
      </left>
      <right style="thin">
        <color theme="2"/>
      </right>
      <top/>
      <bottom style="medium">
        <color indexed="64"/>
      </bottom>
      <diagonal/>
    </border>
    <border>
      <left/>
      <right/>
      <top style="thin">
        <color theme="1"/>
      </top>
      <bottom style="thin">
        <color theme="1"/>
      </bottom>
      <diagonal/>
    </border>
    <border>
      <left/>
      <right/>
      <top style="thin">
        <color theme="1"/>
      </top>
      <bottom style="thin">
        <color indexed="64"/>
      </bottom>
      <diagonal/>
    </border>
    <border>
      <left/>
      <right/>
      <top/>
      <bottom style="thin">
        <color theme="1"/>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1"/>
      </top>
      <bottom style="medium">
        <color indexed="64"/>
      </bottom>
      <diagonal/>
    </border>
    <border>
      <left/>
      <right/>
      <top/>
      <bottom style="medium">
        <color theme="4" tint="0.39970091860713525"/>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6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style="thin">
        <color indexed="64"/>
      </top>
      <bottom style="thin">
        <color indexed="64"/>
      </bottom>
      <diagonal/>
    </border>
    <border>
      <left style="thin">
        <color indexed="45"/>
      </left>
      <right style="thin">
        <color indexed="54"/>
      </right>
      <top style="thin">
        <color indexed="45"/>
      </top>
      <bottom style="thin">
        <color indexed="54"/>
      </bottom>
      <diagonal/>
    </border>
    <border>
      <left/>
      <right style="thin">
        <color indexed="45"/>
      </right>
      <top style="thin">
        <color indexed="64"/>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rgb="FF000000"/>
      </top>
      <bottom/>
      <diagonal/>
    </border>
    <border>
      <left/>
      <right style="medium">
        <color indexed="64"/>
      </right>
      <top/>
      <bottom/>
      <diagonal/>
    </border>
    <border>
      <left/>
      <right style="medium">
        <color indexed="64"/>
      </right>
      <top/>
      <bottom style="medium">
        <color indexed="64"/>
      </bottom>
      <diagonal/>
    </border>
    <border>
      <left/>
      <right style="thin">
        <color theme="9" tint="0.39997558519241921"/>
      </right>
      <top/>
      <bottom/>
      <diagonal/>
    </border>
    <border>
      <left/>
      <right style="thin">
        <color theme="0" tint="-0.34998626667073579"/>
      </right>
      <top/>
      <bottom/>
      <diagonal/>
    </border>
    <border>
      <left/>
      <right style="thin">
        <color rgb="FFEFDE5D"/>
      </right>
      <top/>
      <bottom/>
      <diagonal/>
    </border>
    <border>
      <left/>
      <right style="thin">
        <color theme="7" tint="0.39997558519241921"/>
      </right>
      <top/>
      <bottom/>
      <diagonal/>
    </border>
    <border>
      <left/>
      <right style="thin">
        <color theme="5" tint="0.39997558519241921"/>
      </right>
      <top/>
      <bottom/>
      <diagonal/>
    </border>
    <border>
      <left style="thin">
        <color theme="9" tint="0.39997558519241921"/>
      </left>
      <right style="medium">
        <color theme="9" tint="0.39997558519241921"/>
      </right>
      <top style="thin">
        <color theme="9" tint="0.39997558519241921"/>
      </top>
      <bottom style="medium">
        <color theme="9" tint="0.39997558519241921"/>
      </bottom>
      <diagonal/>
    </border>
    <border>
      <left style="thin">
        <color theme="9" tint="0.39997558519241921"/>
      </left>
      <right style="medium">
        <color theme="9" tint="0.39997558519241921"/>
      </right>
      <top/>
      <bottom style="medium">
        <color theme="9" tint="0.39997558519241921"/>
      </bottom>
      <diagonal/>
    </border>
    <border>
      <left style="thin">
        <color rgb="FFEFDE5D"/>
      </left>
      <right style="medium">
        <color rgb="FFEFDE5D"/>
      </right>
      <top style="thin">
        <color rgb="FFEFDE5D"/>
      </top>
      <bottom style="medium">
        <color rgb="FFEFDE5D"/>
      </bottom>
      <diagonal/>
    </border>
    <border>
      <left style="thin">
        <color theme="7" tint="0.39997558519241921"/>
      </left>
      <right style="medium">
        <color theme="7" tint="0.39997558519241921"/>
      </right>
      <top style="thin">
        <color theme="7" tint="0.39997558519241921"/>
      </top>
      <bottom style="medium">
        <color theme="7" tint="0.39997558519241921"/>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5" tint="0.39997558519241921"/>
      </left>
      <right style="medium">
        <color theme="5" tint="0.39997558519241921"/>
      </right>
      <top style="thin">
        <color theme="5" tint="0.39997558519241921"/>
      </top>
      <bottom style="medium">
        <color theme="5" tint="0.39997558519241921"/>
      </bottom>
      <diagonal/>
    </border>
    <border>
      <left style="thin">
        <color theme="2" tint="-0.499984740745262"/>
      </left>
      <right style="medium">
        <color theme="2" tint="-0.499984740745262"/>
      </right>
      <top/>
      <bottom style="medium">
        <color theme="2" tint="-0.499984740745262"/>
      </bottom>
      <diagonal/>
    </border>
    <border>
      <left/>
      <right style="thin">
        <color theme="1"/>
      </right>
      <top/>
      <bottom/>
      <diagonal/>
    </border>
    <border>
      <left/>
      <right style="medium">
        <color theme="1"/>
      </right>
      <top style="thin">
        <color theme="1"/>
      </top>
      <bottom/>
      <diagonal/>
    </border>
    <border>
      <left/>
      <right/>
      <top style="thin">
        <color theme="1"/>
      </top>
      <bottom/>
      <diagonal/>
    </border>
    <border>
      <left/>
      <right/>
      <top/>
      <bottom style="medium">
        <color theme="1"/>
      </bottom>
      <diagonal/>
    </border>
    <border>
      <left/>
      <right/>
      <top style="thin">
        <color theme="1"/>
      </top>
      <bottom style="medium">
        <color theme="1"/>
      </bottom>
      <diagonal/>
    </border>
    <border>
      <left/>
      <right/>
      <top style="thin">
        <color indexed="64"/>
      </top>
      <bottom style="medium">
        <color theme="1"/>
      </bottom>
      <diagonal/>
    </border>
    <border>
      <left/>
      <right/>
      <top style="medium">
        <color theme="1"/>
      </top>
      <bottom style="medium">
        <color theme="1"/>
      </bottom>
      <diagonal/>
    </border>
    <border>
      <left/>
      <right/>
      <top style="medium">
        <color theme="1"/>
      </top>
      <bottom style="thin">
        <color indexed="64"/>
      </bottom>
      <diagonal/>
    </border>
  </borders>
  <cellStyleXfs count="1885">
    <xf numFmtId="0" fontId="0" fillId="0" borderId="0"/>
    <xf numFmtId="0" fontId="2" fillId="0" borderId="0" applyNumberFormat="0" applyFill="0" applyBorder="0" applyAlignment="0" applyProtection="0"/>
    <xf numFmtId="0" fontId="3"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193" fontId="62" fillId="44" borderId="34"/>
    <xf numFmtId="0" fontId="38" fillId="23" borderId="0"/>
    <xf numFmtId="0" fontId="38" fillId="23" borderId="0"/>
    <xf numFmtId="0" fontId="38" fillId="23" borderId="0"/>
    <xf numFmtId="49" fontId="63" fillId="45" borderId="35">
      <alignment horizontal="right"/>
    </xf>
    <xf numFmtId="0" fontId="38" fillId="23" borderId="0"/>
    <xf numFmtId="0" fontId="38" fillId="23" borderId="0"/>
    <xf numFmtId="0" fontId="38" fillId="23" borderId="0"/>
    <xf numFmtId="0" fontId="38" fillId="23" borderId="0"/>
    <xf numFmtId="49" fontId="63" fillId="45" borderId="35">
      <alignment horizontal="right"/>
    </xf>
    <xf numFmtId="49" fontId="63" fillId="45" borderId="35">
      <alignment horizontal="right"/>
    </xf>
    <xf numFmtId="0" fontId="38" fillId="23" borderId="0"/>
    <xf numFmtId="49" fontId="68" fillId="0"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49" fontId="63" fillId="45" borderId="35">
      <alignment horizontal="right"/>
    </xf>
    <xf numFmtId="0" fontId="38" fillId="23" borderId="0"/>
    <xf numFmtId="49" fontId="63" fillId="45" borderId="35">
      <alignment horizontal="right"/>
    </xf>
    <xf numFmtId="0" fontId="38" fillId="23" borderId="0"/>
    <xf numFmtId="49" fontId="63" fillId="45" borderId="35">
      <alignment horizontal="right"/>
    </xf>
    <xf numFmtId="49" fontId="63" fillId="45" borderId="35">
      <alignment horizontal="right"/>
    </xf>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42" fillId="37" borderId="0"/>
    <xf numFmtId="49" fontId="63" fillId="45" borderId="35">
      <alignment horizontal="right"/>
    </xf>
    <xf numFmtId="49" fontId="63" fillId="45" borderId="35">
      <alignment horizontal="right"/>
    </xf>
    <xf numFmtId="49" fontId="63" fillId="45" borderId="35">
      <alignment horizontal="right"/>
    </xf>
    <xf numFmtId="49" fontId="68" fillId="0" borderId="0"/>
    <xf numFmtId="0" fontId="39" fillId="23" borderId="0"/>
    <xf numFmtId="49" fontId="63" fillId="45" borderId="35">
      <alignment horizontal="right"/>
    </xf>
    <xf numFmtId="49" fontId="63" fillId="45" borderId="35">
      <alignment horizontal="right"/>
    </xf>
    <xf numFmtId="49" fontId="63" fillId="45" borderId="35">
      <alignment horizontal="right"/>
    </xf>
    <xf numFmtId="49" fontId="63" fillId="45" borderId="35">
      <alignment horizontal="right"/>
    </xf>
    <xf numFmtId="0" fontId="42" fillId="37" borderId="0"/>
    <xf numFmtId="0" fontId="42" fillId="37" borderId="0"/>
    <xf numFmtId="0" fontId="42" fillId="37" borderId="0"/>
    <xf numFmtId="0" fontId="42" fillId="37" borderId="0"/>
    <xf numFmtId="0" fontId="42" fillId="37" borderId="0"/>
    <xf numFmtId="0" fontId="42" fillId="37" borderId="0"/>
    <xf numFmtId="0" fontId="43" fillId="38" borderId="0"/>
    <xf numFmtId="49" fontId="63" fillId="45" borderId="35">
      <alignment horizontal="right"/>
    </xf>
    <xf numFmtId="49" fontId="63" fillId="45" borderId="35">
      <alignment horizontal="right"/>
    </xf>
    <xf numFmtId="49" fontId="63" fillId="45" borderId="35">
      <alignment horizontal="right"/>
    </xf>
    <xf numFmtId="49" fontId="68" fillId="0" borderId="0"/>
    <xf numFmtId="0" fontId="44" fillId="23" borderId="0"/>
    <xf numFmtId="49" fontId="63" fillId="45" borderId="35">
      <alignment horizontal="right"/>
    </xf>
    <xf numFmtId="49" fontId="63" fillId="45" borderId="35">
      <alignment horizontal="right"/>
    </xf>
    <xf numFmtId="49" fontId="63" fillId="45" borderId="35">
      <alignment horizontal="right"/>
    </xf>
    <xf numFmtId="49" fontId="63" fillId="45" borderId="35">
      <alignment horizontal="right"/>
    </xf>
    <xf numFmtId="0" fontId="43" fillId="38" borderId="0"/>
    <xf numFmtId="0" fontId="43" fillId="38" borderId="0"/>
    <xf numFmtId="0" fontId="43" fillId="38" borderId="0"/>
    <xf numFmtId="0" fontId="43" fillId="38" borderId="0"/>
    <xf numFmtId="0" fontId="43" fillId="38" borderId="0"/>
    <xf numFmtId="0" fontId="43" fillId="38" borderId="0"/>
    <xf numFmtId="0" fontId="45" fillId="39" borderId="0"/>
    <xf numFmtId="49" fontId="63" fillId="45" borderId="35">
      <alignment horizontal="right"/>
    </xf>
    <xf numFmtId="49" fontId="63" fillId="45" borderId="35">
      <alignment horizontal="right"/>
    </xf>
    <xf numFmtId="49" fontId="63" fillId="45" borderId="35">
      <alignment horizontal="right"/>
    </xf>
    <xf numFmtId="49" fontId="68" fillId="0" borderId="0"/>
    <xf numFmtId="0" fontId="46" fillId="23" borderId="0"/>
    <xf numFmtId="49" fontId="63" fillId="45" borderId="35">
      <alignment horizontal="right"/>
    </xf>
    <xf numFmtId="49" fontId="63" fillId="45" borderId="35">
      <alignment horizontal="right"/>
    </xf>
    <xf numFmtId="49" fontId="63" fillId="45" borderId="35">
      <alignment horizontal="right"/>
    </xf>
    <xf numFmtId="49" fontId="63" fillId="45" borderId="35">
      <alignment horizontal="right"/>
    </xf>
    <xf numFmtId="0" fontId="45" fillId="39" borderId="0"/>
    <xf numFmtId="0" fontId="45" fillId="39" borderId="0"/>
    <xf numFmtId="0" fontId="45" fillId="39" borderId="0"/>
    <xf numFmtId="0" fontId="45" fillId="39" borderId="0"/>
    <xf numFmtId="0" fontId="45" fillId="39" borderId="0"/>
    <xf numFmtId="0" fontId="45" fillId="39" borderId="0"/>
    <xf numFmtId="0" fontId="47" fillId="0" borderId="0"/>
    <xf numFmtId="49" fontId="63" fillId="45" borderId="35">
      <alignment horizontal="right"/>
    </xf>
    <xf numFmtId="49" fontId="63" fillId="45" borderId="35">
      <alignment horizontal="right"/>
    </xf>
    <xf numFmtId="49" fontId="63" fillId="45" borderId="35">
      <alignment horizontal="right"/>
    </xf>
    <xf numFmtId="49" fontId="68" fillId="0" borderId="0"/>
    <xf numFmtId="0" fontId="47" fillId="23" borderId="0"/>
    <xf numFmtId="49" fontId="63" fillId="45" borderId="35">
      <alignment horizontal="right"/>
    </xf>
    <xf numFmtId="49" fontId="63" fillId="45" borderId="35">
      <alignment horizontal="right"/>
    </xf>
    <xf numFmtId="49" fontId="63" fillId="45" borderId="35">
      <alignment horizontal="right"/>
    </xf>
    <xf numFmtId="49" fontId="63" fillId="45" borderId="35">
      <alignment horizontal="right"/>
    </xf>
    <xf numFmtId="0" fontId="47" fillId="0" borderId="0"/>
    <xf numFmtId="0" fontId="47" fillId="0" borderId="0"/>
    <xf numFmtId="0" fontId="47" fillId="0" borderId="0"/>
    <xf numFmtId="0" fontId="47" fillId="0" borderId="0"/>
    <xf numFmtId="0" fontId="47" fillId="0" borderId="0"/>
    <xf numFmtId="0" fontId="47" fillId="0" borderId="0"/>
    <xf numFmtId="0" fontId="40" fillId="0" borderId="0"/>
    <xf numFmtId="49" fontId="63" fillId="45" borderId="35">
      <alignment horizontal="right"/>
    </xf>
    <xf numFmtId="49" fontId="63" fillId="45" borderId="35">
      <alignment horizontal="right"/>
    </xf>
    <xf numFmtId="49" fontId="63" fillId="45" borderId="35">
      <alignment horizontal="right"/>
    </xf>
    <xf numFmtId="49" fontId="68" fillId="0" borderId="0"/>
    <xf numFmtId="0" fontId="40" fillId="23" borderId="0"/>
    <xf numFmtId="49" fontId="63" fillId="45" borderId="35">
      <alignment horizontal="right"/>
    </xf>
    <xf numFmtId="49" fontId="63" fillId="45" borderId="35">
      <alignment horizontal="right"/>
    </xf>
    <xf numFmtId="49" fontId="63" fillId="45" borderId="35">
      <alignment horizontal="right"/>
    </xf>
    <xf numFmtId="49" fontId="63" fillId="45" borderId="35">
      <alignment horizontal="right"/>
    </xf>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xf numFmtId="49" fontId="63" fillId="45" borderId="36">
      <alignment horizontal="right"/>
    </xf>
    <xf numFmtId="49" fontId="63" fillId="45" borderId="36">
      <alignment horizontal="right"/>
    </xf>
    <xf numFmtId="49" fontId="63" fillId="45" borderId="36">
      <alignment horizontal="right"/>
    </xf>
    <xf numFmtId="49" fontId="68" fillId="0" borderId="0"/>
    <xf numFmtId="0" fontId="4" fillId="23" borderId="0"/>
    <xf numFmtId="49" fontId="63" fillId="45" borderId="36">
      <alignment horizontal="right"/>
    </xf>
    <xf numFmtId="49" fontId="63" fillId="45" borderId="36">
      <alignment horizontal="right"/>
    </xf>
    <xf numFmtId="49" fontId="63" fillId="45" borderId="36">
      <alignment horizontal="right"/>
    </xf>
    <xf numFmtId="49" fontId="63" fillId="45" borderId="36">
      <alignment horizontal="right"/>
    </xf>
    <xf numFmtId="0" fontId="4" fillId="0" borderId="0"/>
    <xf numFmtId="0" fontId="4" fillId="0" borderId="0"/>
    <xf numFmtId="0" fontId="4" fillId="0" borderId="0"/>
    <xf numFmtId="0" fontId="4" fillId="0" borderId="0"/>
    <xf numFmtId="0" fontId="4" fillId="0" borderId="0"/>
    <xf numFmtId="0" fontId="4" fillId="0" borderId="0"/>
    <xf numFmtId="49" fontId="64" fillId="0" borderId="0"/>
    <xf numFmtId="49" fontId="68" fillId="0" borderId="0"/>
    <xf numFmtId="4" fontId="38" fillId="40" borderId="0"/>
    <xf numFmtId="4" fontId="38" fillId="40" borderId="0"/>
    <xf numFmtId="4" fontId="38" fillId="40" borderId="0"/>
    <xf numFmtId="174" fontId="64" fillId="46" borderId="37"/>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3" fontId="64" fillId="46" borderId="37"/>
    <xf numFmtId="3" fontId="64" fillId="46" borderId="37"/>
    <xf numFmtId="4" fontId="38" fillId="40" borderId="0"/>
    <xf numFmtId="4" fontId="68" fillId="0" borderId="0"/>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176" fontId="38" fillId="40" borderId="33"/>
    <xf numFmtId="4" fontId="38" fillId="40" borderId="0"/>
    <xf numFmtId="4" fontId="38" fillId="40" borderId="0"/>
    <xf numFmtId="3" fontId="64" fillId="46" borderId="37"/>
    <xf numFmtId="4" fontId="38" fillId="40" borderId="0"/>
    <xf numFmtId="3" fontId="64" fillId="46" borderId="37"/>
    <xf numFmtId="4" fontId="38" fillId="40" borderId="0"/>
    <xf numFmtId="174" fontId="64" fillId="46" borderId="37"/>
    <xf numFmtId="174" fontId="64" fillId="46" borderId="37"/>
    <xf numFmtId="3" fontId="64" fillId="46" borderId="37"/>
    <xf numFmtId="174" fontId="64" fillId="46" borderId="37"/>
    <xf numFmtId="174" fontId="64" fillId="46" borderId="37"/>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4" fontId="38" fillId="40" borderId="0"/>
    <xf numFmtId="0" fontId="44" fillId="41" borderId="0"/>
    <xf numFmtId="0" fontId="65" fillId="0" borderId="2"/>
    <xf numFmtId="0" fontId="65" fillId="0" borderId="2"/>
    <xf numFmtId="0" fontId="65" fillId="0" borderId="2"/>
    <xf numFmtId="0" fontId="68" fillId="0" borderId="0"/>
    <xf numFmtId="0" fontId="44" fillId="40" borderId="0"/>
    <xf numFmtId="0" fontId="65" fillId="0" borderId="2"/>
    <xf numFmtId="0" fontId="65" fillId="0" borderId="2"/>
    <xf numFmtId="0" fontId="65" fillId="0" borderId="2"/>
    <xf numFmtId="0" fontId="65" fillId="0" borderId="2"/>
    <xf numFmtId="0" fontId="44" fillId="41" borderId="0"/>
    <xf numFmtId="0" fontId="44" fillId="41" borderId="0"/>
    <xf numFmtId="0" fontId="44" fillId="41" borderId="0"/>
    <xf numFmtId="0" fontId="44" fillId="41" borderId="0"/>
    <xf numFmtId="0" fontId="44" fillId="41" borderId="0"/>
    <xf numFmtId="0" fontId="44" fillId="41" borderId="0"/>
    <xf numFmtId="0" fontId="64" fillId="0" borderId="0"/>
    <xf numFmtId="0" fontId="68" fillId="0" borderId="0"/>
    <xf numFmtId="0" fontId="38" fillId="23" borderId="0"/>
    <xf numFmtId="0" fontId="38" fillId="23" borderId="0"/>
    <xf numFmtId="0" fontId="38" fillId="23" borderId="0"/>
    <xf numFmtId="49" fontId="66" fillId="0" borderId="38"/>
    <xf numFmtId="0" fontId="38" fillId="23" borderId="0"/>
    <xf numFmtId="49" fontId="66" fillId="0" borderId="38"/>
    <xf numFmtId="0" fontId="38" fillId="23" borderId="0"/>
    <xf numFmtId="0" fontId="38" fillId="23" borderId="0"/>
    <xf numFmtId="0" fontId="38" fillId="23" borderId="0"/>
    <xf numFmtId="49" fontId="66" fillId="0" borderId="38"/>
    <xf numFmtId="49" fontId="66" fillId="0" borderId="38"/>
    <xf numFmtId="0" fontId="38" fillId="23" borderId="0"/>
    <xf numFmtId="49" fontId="68" fillId="0"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49" fontId="66" fillId="0" borderId="38"/>
    <xf numFmtId="0" fontId="38" fillId="23" borderId="0"/>
    <xf numFmtId="49" fontId="66" fillId="0" borderId="38"/>
    <xf numFmtId="0" fontId="38" fillId="23" borderId="0"/>
    <xf numFmtId="49" fontId="66" fillId="0" borderId="38"/>
    <xf numFmtId="49" fontId="66" fillId="0" borderId="38"/>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42" fillId="37" borderId="0"/>
    <xf numFmtId="49" fontId="66" fillId="0" borderId="38"/>
    <xf numFmtId="49" fontId="66" fillId="0" borderId="38"/>
    <xf numFmtId="49" fontId="66" fillId="0" borderId="38"/>
    <xf numFmtId="49" fontId="68" fillId="0" borderId="0"/>
    <xf numFmtId="0" fontId="39" fillId="23" borderId="0"/>
    <xf numFmtId="49" fontId="66" fillId="0" borderId="38"/>
    <xf numFmtId="49" fontId="66" fillId="0" borderId="38"/>
    <xf numFmtId="49" fontId="66" fillId="0" borderId="38"/>
    <xf numFmtId="49" fontId="66" fillId="0" borderId="38"/>
    <xf numFmtId="0" fontId="42" fillId="37" borderId="0"/>
    <xf numFmtId="0" fontId="42" fillId="37" borderId="0"/>
    <xf numFmtId="0" fontId="42" fillId="37" borderId="0"/>
    <xf numFmtId="0" fontId="42" fillId="37" borderId="0"/>
    <xf numFmtId="0" fontId="42" fillId="37" borderId="0"/>
    <xf numFmtId="0" fontId="42" fillId="37" borderId="0"/>
    <xf numFmtId="0" fontId="43" fillId="38" borderId="0"/>
    <xf numFmtId="49" fontId="66" fillId="0" borderId="38"/>
    <xf numFmtId="49" fontId="66" fillId="0" borderId="38"/>
    <xf numFmtId="49" fontId="66" fillId="0" borderId="38"/>
    <xf numFmtId="49" fontId="68" fillId="0" borderId="0"/>
    <xf numFmtId="0" fontId="44" fillId="23" borderId="0"/>
    <xf numFmtId="49" fontId="66" fillId="0" borderId="38"/>
    <xf numFmtId="49" fontId="66" fillId="0" borderId="38"/>
    <xf numFmtId="49" fontId="66" fillId="0" borderId="38"/>
    <xf numFmtId="49" fontId="66" fillId="0" borderId="38"/>
    <xf numFmtId="0" fontId="43" fillId="38" borderId="0"/>
    <xf numFmtId="0" fontId="43" fillId="38" borderId="0"/>
    <xf numFmtId="0" fontId="43" fillId="38" borderId="0"/>
    <xf numFmtId="0" fontId="43" fillId="38" borderId="0"/>
    <xf numFmtId="0" fontId="43" fillId="38" borderId="0"/>
    <xf numFmtId="0" fontId="43" fillId="38" borderId="0"/>
    <xf numFmtId="0" fontId="45" fillId="39" borderId="0"/>
    <xf numFmtId="49" fontId="66" fillId="0" borderId="38"/>
    <xf numFmtId="49" fontId="66" fillId="0" borderId="38"/>
    <xf numFmtId="49" fontId="66" fillId="0" borderId="38"/>
    <xf numFmtId="49" fontId="68" fillId="0"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0" fontId="38" fillId="23" borderId="0"/>
    <xf numFmtId="49" fontId="66" fillId="0" borderId="38"/>
    <xf numFmtId="49" fontId="66" fillId="0" borderId="38"/>
    <xf numFmtId="49" fontId="66" fillId="0" borderId="38"/>
    <xf numFmtId="49" fontId="66" fillId="0" borderId="38"/>
    <xf numFmtId="0" fontId="45" fillId="39" borderId="0"/>
    <xf numFmtId="0" fontId="45" fillId="39" borderId="0"/>
    <xf numFmtId="0" fontId="45" fillId="39" borderId="0"/>
    <xf numFmtId="0" fontId="45" fillId="39" borderId="0"/>
    <xf numFmtId="0" fontId="45" fillId="39" borderId="0"/>
    <xf numFmtId="0" fontId="45" fillId="39" borderId="0"/>
    <xf numFmtId="0" fontId="47" fillId="0" borderId="0"/>
    <xf numFmtId="49" fontId="66" fillId="0" borderId="38"/>
    <xf numFmtId="49" fontId="66" fillId="0" borderId="38"/>
    <xf numFmtId="49" fontId="66" fillId="0" borderId="38"/>
    <xf numFmtId="49" fontId="68" fillId="0" borderId="0"/>
    <xf numFmtId="0" fontId="47" fillId="23" borderId="0"/>
    <xf numFmtId="49" fontId="66" fillId="0" borderId="38"/>
    <xf numFmtId="49" fontId="66" fillId="0" borderId="38"/>
    <xf numFmtId="49" fontId="66" fillId="0" borderId="38"/>
    <xf numFmtId="49" fontId="66" fillId="0" borderId="38"/>
    <xf numFmtId="0" fontId="47" fillId="0" borderId="0"/>
    <xf numFmtId="0" fontId="47" fillId="0" borderId="0"/>
    <xf numFmtId="0" fontId="47" fillId="0" borderId="0"/>
    <xf numFmtId="0" fontId="47" fillId="0" borderId="0"/>
    <xf numFmtId="0" fontId="47" fillId="0" borderId="0"/>
    <xf numFmtId="0" fontId="47" fillId="0" borderId="0"/>
    <xf numFmtId="0" fontId="40" fillId="0" borderId="0"/>
    <xf numFmtId="49" fontId="66" fillId="0" borderId="38"/>
    <xf numFmtId="49" fontId="66" fillId="0" borderId="38"/>
    <xf numFmtId="49" fontId="66" fillId="0" borderId="38"/>
    <xf numFmtId="49" fontId="68" fillId="0" borderId="0"/>
    <xf numFmtId="0" fontId="40" fillId="23" borderId="0"/>
    <xf numFmtId="49" fontId="66" fillId="0" borderId="38"/>
    <xf numFmtId="49" fontId="66" fillId="0" borderId="38"/>
    <xf numFmtId="49" fontId="66" fillId="0" borderId="38"/>
    <xf numFmtId="49" fontId="66" fillId="0" borderId="38"/>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xf numFmtId="49" fontId="66" fillId="0" borderId="38"/>
    <xf numFmtId="49" fontId="66" fillId="0" borderId="38"/>
    <xf numFmtId="49" fontId="66" fillId="0" borderId="38"/>
    <xf numFmtId="49" fontId="68" fillId="0" borderId="0"/>
    <xf numFmtId="0" fontId="4" fillId="23" borderId="0"/>
    <xf numFmtId="49" fontId="66" fillId="0" borderId="38"/>
    <xf numFmtId="49" fontId="66" fillId="0" borderId="38"/>
    <xf numFmtId="49" fontId="66" fillId="0" borderId="38"/>
    <xf numFmtId="49" fontId="66" fillId="0" borderId="38"/>
    <xf numFmtId="0" fontId="4" fillId="0" borderId="0"/>
    <xf numFmtId="0" fontId="4" fillId="0" borderId="0"/>
    <xf numFmtId="0" fontId="4" fillId="0" borderId="0"/>
    <xf numFmtId="0" fontId="4" fillId="0" borderId="0"/>
    <xf numFmtId="0" fontId="4" fillId="0" borderId="0"/>
    <xf numFmtId="0" fontId="4" fillId="0" borderId="0"/>
    <xf numFmtId="49" fontId="64" fillId="0" borderId="0"/>
    <xf numFmtId="49" fontId="68" fillId="0" borderId="0"/>
    <xf numFmtId="177" fontId="48" fillId="0" borderId="31">
      <alignment horizontal="center"/>
    </xf>
    <xf numFmtId="0" fontId="5" fillId="25" borderId="0" applyNumberFormat="0" applyBorder="0" applyAlignment="0" applyProtection="0"/>
    <xf numFmtId="0" fontId="5" fillId="27"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1" borderId="0" applyNumberFormat="0" applyBorder="0" applyAlignment="0" applyProtection="0"/>
    <xf numFmtId="0" fontId="35" fillId="26" borderId="0" applyNumberFormat="0" applyBorder="0" applyAlignment="0" applyProtection="0"/>
    <xf numFmtId="0" fontId="35" fillId="28" borderId="0" applyNumberFormat="0" applyBorder="0" applyAlignment="0" applyProtection="0"/>
    <xf numFmtId="0" fontId="35" fillId="30" borderId="0" applyNumberFormat="0" applyBorder="0" applyAlignment="0" applyProtection="0"/>
    <xf numFmtId="0" fontId="35" fillId="32" borderId="0" applyNumberFormat="0" applyBorder="0" applyAlignment="0" applyProtection="0"/>
    <xf numFmtId="0" fontId="35" fillId="34" borderId="0" applyNumberFormat="0" applyBorder="0" applyAlignment="0" applyProtection="0"/>
    <xf numFmtId="0" fontId="35" fillId="36" borderId="0" applyNumberFormat="0" applyBorder="0" applyAlignment="0" applyProtection="0"/>
    <xf numFmtId="0" fontId="35" fillId="26" borderId="0" applyNumberFormat="0" applyBorder="0" applyAlignment="0" applyProtection="0"/>
    <xf numFmtId="0" fontId="35" fillId="28" borderId="0" applyNumberFormat="0" applyBorder="0" applyAlignment="0" applyProtection="0"/>
    <xf numFmtId="0" fontId="35" fillId="30" borderId="0" applyNumberFormat="0" applyBorder="0" applyAlignment="0" applyProtection="0"/>
    <xf numFmtId="0" fontId="35" fillId="32" borderId="0" applyNumberFormat="0" applyBorder="0" applyAlignment="0" applyProtection="0"/>
    <xf numFmtId="0" fontId="35" fillId="34" borderId="0" applyNumberFormat="0" applyBorder="0" applyAlignment="0" applyProtection="0"/>
    <xf numFmtId="0" fontId="35" fillId="36" borderId="0" applyNumberFormat="0" applyBorder="0" applyAlignment="0" applyProtection="0"/>
    <xf numFmtId="0" fontId="35" fillId="26" borderId="0" applyNumberFormat="0" applyBorder="0" applyAlignment="0" applyProtection="0"/>
    <xf numFmtId="0" fontId="35" fillId="28" borderId="0" applyNumberFormat="0" applyBorder="0" applyAlignment="0" applyProtection="0"/>
    <xf numFmtId="0" fontId="35" fillId="30" borderId="0" applyNumberFormat="0" applyBorder="0" applyAlignment="0" applyProtection="0"/>
    <xf numFmtId="0" fontId="35" fillId="32" borderId="0" applyNumberFormat="0" applyBorder="0" applyAlignment="0" applyProtection="0"/>
    <xf numFmtId="0" fontId="35" fillId="34" borderId="0" applyNumberFormat="0" applyBorder="0" applyAlignment="0" applyProtection="0"/>
    <xf numFmtId="0" fontId="35" fillId="36" borderId="0" applyNumberFormat="0" applyBorder="0" applyAlignment="0" applyProtection="0"/>
    <xf numFmtId="0" fontId="35" fillId="10"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35" fillId="10"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49" fillId="0" borderId="0">
      <alignment horizontal="center" wrapText="1"/>
      <protection locked="0"/>
    </xf>
    <xf numFmtId="0" fontId="29" fillId="7" borderId="24" applyNumberFormat="0" applyAlignment="0" applyProtection="0"/>
    <xf numFmtId="0" fontId="27" fillId="5" borderId="0" applyNumberFormat="0" applyBorder="0" applyAlignment="0" applyProtection="0"/>
    <xf numFmtId="0" fontId="30" fillId="7" borderId="23" applyNumberFormat="0" applyAlignment="0" applyProtection="0"/>
    <xf numFmtId="178" fontId="38" fillId="0" borderId="0" applyFill="0" applyBorder="0"/>
    <xf numFmtId="178" fontId="38" fillId="0" borderId="0" applyFill="0" applyBorder="0"/>
    <xf numFmtId="178" fontId="38" fillId="0" borderId="0" applyFill="0" applyBorder="0"/>
    <xf numFmtId="0" fontId="30" fillId="7" borderId="23" applyNumberFormat="0" applyAlignment="0" applyProtection="0"/>
    <xf numFmtId="0" fontId="32" fillId="8" borderId="26" applyNumberFormat="0" applyAlignment="0" applyProtection="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94" fontId="64" fillId="47" borderId="39" applyFont="0" applyFill="0" applyBorder="0" applyAlignment="0" applyProtection="0">
      <alignment horizontal="right"/>
    </xf>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43" fontId="38" fillId="0" borderId="0" applyFont="0" applyFill="0" applyBorder="0" applyAlignment="0" applyProtection="0"/>
    <xf numFmtId="0" fontId="52" fillId="0" borderId="0" applyNumberFormat="0">
      <alignment horizontal="left"/>
    </xf>
    <xf numFmtId="0" fontId="53" fillId="0" borderId="0" applyNumberFormat="0"/>
    <xf numFmtId="175" fontId="38" fillId="0" borderId="0" applyFont="0" applyFill="0" applyBorder="0" applyAlignment="0" applyProtection="0"/>
    <xf numFmtId="175" fontId="38" fillId="0" borderId="0" applyFont="0" applyFill="0" applyBorder="0" applyAlignment="0" applyProtection="0"/>
    <xf numFmtId="0" fontId="28" fillId="6" borderId="23" applyNumberFormat="0" applyAlignment="0" applyProtection="0"/>
    <xf numFmtId="0" fontId="54" fillId="0" borderId="0" applyNumberFormat="0">
      <alignment horizontal="left"/>
    </xf>
    <xf numFmtId="0" fontId="6" fillId="0" borderId="28"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6" fillId="4" borderId="0" applyNumberFormat="0" applyBorder="0" applyAlignment="0" applyProtection="0"/>
    <xf numFmtId="38" fontId="4" fillId="23" borderId="0" applyNumberFormat="0" applyBorder="0" applyAlignment="0" applyProtection="0"/>
    <xf numFmtId="0" fontId="4" fillId="23" borderId="0" applyNumberFormat="0" applyBorder="0" applyAlignment="0" applyProtection="0"/>
    <xf numFmtId="0" fontId="26" fillId="4" borderId="0" applyNumberFormat="0" applyBorder="0" applyAlignment="0" applyProtection="0"/>
    <xf numFmtId="0" fontId="55" fillId="0" borderId="8" applyNumberFormat="0" applyAlignment="0" applyProtection="0">
      <alignment horizontal="left" vertical="center"/>
    </xf>
    <xf numFmtId="0" fontId="55" fillId="0" borderId="2">
      <alignment horizontal="left" vertical="center"/>
    </xf>
    <xf numFmtId="0" fontId="23" fillId="0" borderId="21" applyNumberFormat="0" applyFill="0" applyAlignment="0" applyProtection="0"/>
    <xf numFmtId="0" fontId="24" fillId="0" borderId="22" applyNumberFormat="0" applyFill="0" applyAlignment="0" applyProtection="0"/>
    <xf numFmtId="0" fontId="25" fillId="0" borderId="30" applyNumberFormat="0" applyFill="0" applyAlignment="0" applyProtection="0"/>
    <xf numFmtId="0" fontId="25" fillId="0" borderId="0" applyNumberFormat="0" applyFill="0" applyBorder="0" applyAlignment="0" applyProtection="0"/>
    <xf numFmtId="10" fontId="4" fillId="40" borderId="32" applyNumberFormat="0" applyBorder="0" applyAlignment="0" applyProtection="0"/>
    <xf numFmtId="0" fontId="28" fillId="6" borderId="23" applyNumberFormat="0" applyAlignment="0" applyProtection="0"/>
    <xf numFmtId="179" fontId="56" fillId="42" borderId="0"/>
    <xf numFmtId="180"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175" fontId="38" fillId="0" borderId="0" applyFont="0" applyFill="0" applyBorder="0" applyAlignment="0" applyProtection="0"/>
    <xf numFmtId="0" fontId="31" fillId="0" borderId="25" applyNumberFormat="0" applyFill="0" applyAlignment="0" applyProtection="0"/>
    <xf numFmtId="179" fontId="57" fillId="43" borderId="0"/>
    <xf numFmtId="181" fontId="38" fillId="0" borderId="0" applyFont="0" applyFill="0" applyBorder="0" applyAlignment="0" applyProtection="0"/>
    <xf numFmtId="175" fontId="38" fillId="0" borderId="0" applyFont="0" applyFill="0" applyBorder="0" applyAlignment="0" applyProtection="0"/>
    <xf numFmtId="182" fontId="38" fillId="0" borderId="0" applyFont="0" applyFill="0" applyBorder="0" applyAlignment="0" applyProtection="0"/>
    <xf numFmtId="183" fontId="38" fillId="0" borderId="0" applyFont="0" applyFill="0" applyBorder="0" applyAlignment="0" applyProtection="0"/>
    <xf numFmtId="184" fontId="38" fillId="0" borderId="0" applyFont="0" applyFill="0" applyBorder="0" applyAlignment="0" applyProtection="0"/>
    <xf numFmtId="185" fontId="38" fillId="0" borderId="0" applyFont="0" applyFill="0" applyBorder="0" applyAlignment="0" applyProtection="0"/>
    <xf numFmtId="186" fontId="38" fillId="0" borderId="0"/>
    <xf numFmtId="0" fontId="38" fillId="0" borderId="0"/>
    <xf numFmtId="0" fontId="38" fillId="0" borderId="0"/>
    <xf numFmtId="0" fontId="38" fillId="0" borderId="0"/>
    <xf numFmtId="0" fontId="38" fillId="0" borderId="0"/>
    <xf numFmtId="0" fontId="38" fillId="0" borderId="0"/>
    <xf numFmtId="0" fontId="38" fillId="9" borderId="27" applyNumberFormat="0" applyFont="0" applyAlignment="0" applyProtection="0"/>
    <xf numFmtId="0" fontId="38" fillId="9" borderId="27" applyNumberFormat="0" applyFont="0" applyAlignment="0" applyProtection="0"/>
    <xf numFmtId="187" fontId="38" fillId="0" borderId="0" applyFont="0" applyFill="0" applyBorder="0" applyAlignment="0" applyProtection="0"/>
    <xf numFmtId="41" fontId="38" fillId="0" borderId="0" applyFont="0" applyFill="0" applyBorder="0" applyAlignment="0" applyProtection="0"/>
    <xf numFmtId="0" fontId="29" fillId="7" borderId="24" applyNumberFormat="0" applyAlignment="0" applyProtection="0"/>
    <xf numFmtId="14" fontId="49" fillId="0" borderId="0">
      <alignment horizontal="center" wrapText="1"/>
      <protection locked="0"/>
    </xf>
    <xf numFmtId="16" fontId="49" fillId="0" borderId="0">
      <alignment horizontal="center" wrapText="1"/>
      <protection locked="0"/>
    </xf>
    <xf numFmtId="10" fontId="38" fillId="0" borderId="0" applyFont="0" applyFill="0" applyBorder="0" applyAlignment="0" applyProtection="0"/>
    <xf numFmtId="188" fontId="58" fillId="0" borderId="0"/>
    <xf numFmtId="0" fontId="41" fillId="0" borderId="0" applyNumberFormat="0" applyFont="0" applyFill="0" applyBorder="0" applyAlignment="0" applyProtection="0">
      <alignment horizontal="left"/>
    </xf>
    <xf numFmtId="189" fontId="59" fillId="0" borderId="0" applyNumberFormat="0" applyFill="0" applyBorder="0" applyAlignment="0" applyProtection="0">
      <alignment horizontal="left"/>
    </xf>
    <xf numFmtId="0" fontId="27" fillId="5" borderId="0" applyNumberFormat="0" applyBorder="0" applyAlignment="0" applyProtection="0"/>
    <xf numFmtId="195" fontId="64" fillId="0" borderId="0" applyFont="0" applyFill="0" applyBorder="0" applyAlignment="0" applyProtection="0"/>
    <xf numFmtId="196" fontId="64" fillId="0" borderId="0" applyFont="0" applyFill="0" applyBorder="0" applyAlignment="0" applyProtection="0"/>
    <xf numFmtId="0" fontId="38" fillId="0" borderId="0"/>
    <xf numFmtId="0" fontId="61" fillId="0" borderId="0"/>
    <xf numFmtId="0" fontId="5" fillId="0" borderId="0"/>
    <xf numFmtId="0" fontId="38" fillId="0" borderId="0">
      <alignment vertical="center"/>
    </xf>
    <xf numFmtId="40" fontId="60" fillId="0" borderId="0" applyBorder="0">
      <alignment horizontal="right"/>
    </xf>
    <xf numFmtId="0" fontId="60" fillId="0" borderId="0" applyBorder="0">
      <alignment horizontal="right"/>
    </xf>
    <xf numFmtId="49" fontId="64" fillId="48" borderId="39" applyFont="0" applyFill="0" applyBorder="0" applyAlignment="0" applyProtection="0">
      <alignment horizontal="left"/>
    </xf>
    <xf numFmtId="0" fontId="67" fillId="0" borderId="0" applyNumberFormat="0" applyFill="0" applyBorder="0" applyAlignment="0" applyProtection="0"/>
    <xf numFmtId="0" fontId="6" fillId="0" borderId="28"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5" fillId="0" borderId="30" applyNumberFormat="0" applyFill="0" applyAlignment="0" applyProtection="0"/>
    <xf numFmtId="0" fontId="25" fillId="0" borderId="0" applyNumberFormat="0" applyFill="0" applyBorder="0" applyAlignment="0" applyProtection="0"/>
    <xf numFmtId="0" fontId="67" fillId="0" borderId="0" applyNumberFormat="0" applyFill="0" applyBorder="0" applyAlignment="0" applyProtection="0"/>
    <xf numFmtId="190" fontId="38" fillId="0" borderId="0" applyFont="0" applyFill="0" applyBorder="0" applyAlignment="0" applyProtection="0"/>
    <xf numFmtId="191" fontId="38" fillId="0" borderId="0" applyFont="0" applyFill="0" applyBorder="0" applyAlignment="0" applyProtection="0"/>
    <xf numFmtId="192" fontId="38" fillId="0" borderId="0" applyFont="0" applyFill="0" applyBorder="0" applyAlignment="0" applyProtection="0"/>
    <xf numFmtId="0" fontId="31" fillId="0" borderId="25"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8" borderId="26" applyNumberFormat="0" applyAlignment="0" applyProtection="0"/>
    <xf numFmtId="41" fontId="38" fillId="0" borderId="0"/>
    <xf numFmtId="44" fontId="38" fillId="0" borderId="0"/>
    <xf numFmtId="42" fontId="38" fillId="0" borderId="0"/>
    <xf numFmtId="0" fontId="38" fillId="0" borderId="0">
      <alignment vertical="center"/>
    </xf>
    <xf numFmtId="49" fontId="66" fillId="0" borderId="78"/>
    <xf numFmtId="49" fontId="66" fillId="0" borderId="78"/>
    <xf numFmtId="49" fontId="63" fillId="45" borderId="43">
      <alignment horizontal="right"/>
    </xf>
    <xf numFmtId="49" fontId="66" fillId="0" borderId="67"/>
    <xf numFmtId="49" fontId="63" fillId="45" borderId="57">
      <alignment horizontal="right"/>
    </xf>
    <xf numFmtId="43" fontId="5" fillId="0" borderId="0" applyFont="0" applyFill="0" applyBorder="0" applyAlignment="0" applyProtection="0"/>
    <xf numFmtId="9" fontId="5" fillId="0" borderId="0" applyFont="0" applyFill="0" applyBorder="0" applyAlignment="0" applyProtection="0"/>
    <xf numFmtId="49" fontId="66" fillId="0" borderId="78"/>
    <xf numFmtId="49" fontId="66" fillId="0" borderId="67"/>
    <xf numFmtId="49" fontId="66" fillId="0" borderId="78"/>
    <xf numFmtId="49" fontId="66" fillId="0" borderId="78"/>
    <xf numFmtId="43" fontId="5" fillId="0" borderId="0" applyFont="0" applyFill="0" applyBorder="0" applyAlignment="0" applyProtection="0"/>
    <xf numFmtId="9" fontId="5" fillId="0" borderId="0" applyFont="0" applyFill="0" applyBorder="0" applyAlignment="0" applyProtection="0"/>
    <xf numFmtId="3" fontId="64" fillId="46" borderId="91"/>
    <xf numFmtId="49" fontId="66" fillId="0" borderId="111"/>
    <xf numFmtId="193" fontId="62" fillId="44" borderId="49"/>
    <xf numFmtId="49" fontId="63" fillId="45" borderId="64">
      <alignment horizontal="right"/>
    </xf>
    <xf numFmtId="49" fontId="66" fillId="0" borderId="71"/>
    <xf numFmtId="49" fontId="66" fillId="0" borderId="71"/>
    <xf numFmtId="49" fontId="63" fillId="45" borderId="50">
      <alignment horizontal="right"/>
    </xf>
    <xf numFmtId="49" fontId="63" fillId="45" borderId="64">
      <alignment horizontal="right"/>
    </xf>
    <xf numFmtId="49" fontId="63" fillId="45" borderId="64">
      <alignment horizontal="right"/>
    </xf>
    <xf numFmtId="49" fontId="63" fillId="45" borderId="64">
      <alignment horizontal="right"/>
    </xf>
    <xf numFmtId="49" fontId="63" fillId="45" borderId="64">
      <alignment horizontal="right"/>
    </xf>
    <xf numFmtId="49" fontId="63" fillId="45" borderId="50">
      <alignment horizontal="right"/>
    </xf>
    <xf numFmtId="49" fontId="66" fillId="0" borderId="106"/>
    <xf numFmtId="49" fontId="66" fillId="0" borderId="71"/>
    <xf numFmtId="49" fontId="66" fillId="0" borderId="111"/>
    <xf numFmtId="49" fontId="66" fillId="0" borderId="99"/>
    <xf numFmtId="49" fontId="66" fillId="0" borderId="106"/>
    <xf numFmtId="49" fontId="63" fillId="45" borderId="64">
      <alignment horizontal="right"/>
    </xf>
    <xf numFmtId="49" fontId="63" fillId="45" borderId="64">
      <alignment horizontal="right"/>
    </xf>
    <xf numFmtId="49" fontId="66" fillId="0" borderId="111"/>
    <xf numFmtId="49" fontId="63" fillId="45" borderId="64">
      <alignment horizontal="right"/>
    </xf>
    <xf numFmtId="49" fontId="63" fillId="45" borderId="64">
      <alignment horizontal="right"/>
    </xf>
    <xf numFmtId="49" fontId="63" fillId="45" borderId="64">
      <alignment horizontal="right"/>
    </xf>
    <xf numFmtId="49" fontId="63" fillId="45" borderId="64">
      <alignment horizontal="right"/>
    </xf>
    <xf numFmtId="49" fontId="63" fillId="45" borderId="50">
      <alignment horizontal="right"/>
    </xf>
    <xf numFmtId="49" fontId="66" fillId="0" borderId="71"/>
    <xf numFmtId="49" fontId="63" fillId="45" borderId="50">
      <alignment horizontal="right"/>
    </xf>
    <xf numFmtId="49" fontId="66" fillId="0" borderId="71"/>
    <xf numFmtId="49" fontId="63" fillId="45" borderId="50">
      <alignment horizontal="right"/>
    </xf>
    <xf numFmtId="49" fontId="66" fillId="0" borderId="71"/>
    <xf numFmtId="49" fontId="66" fillId="0" borderId="106"/>
    <xf numFmtId="49" fontId="66" fillId="0" borderId="92"/>
    <xf numFmtId="49" fontId="66" fillId="0" borderId="71"/>
    <xf numFmtId="49" fontId="63" fillId="45" borderId="65">
      <alignment horizontal="right"/>
    </xf>
    <xf numFmtId="49" fontId="63" fillId="45" borderId="65">
      <alignment horizontal="right"/>
    </xf>
    <xf numFmtId="49" fontId="63" fillId="45" borderId="65">
      <alignment horizontal="right"/>
    </xf>
    <xf numFmtId="49" fontId="66" fillId="0" borderId="71"/>
    <xf numFmtId="49" fontId="66" fillId="0" borderId="85"/>
    <xf numFmtId="49" fontId="63" fillId="45" borderId="65">
      <alignment horizontal="right"/>
    </xf>
    <xf numFmtId="49" fontId="63" fillId="45" borderId="65">
      <alignment horizontal="right"/>
    </xf>
    <xf numFmtId="49" fontId="63" fillId="45" borderId="65">
      <alignment horizontal="right"/>
    </xf>
    <xf numFmtId="49" fontId="63" fillId="45" borderId="65">
      <alignment horizontal="right"/>
    </xf>
    <xf numFmtId="49" fontId="66" fillId="0" borderId="85"/>
    <xf numFmtId="49" fontId="66" fillId="0" borderId="99"/>
    <xf numFmtId="3" fontId="64" fillId="46" borderId="77"/>
    <xf numFmtId="49" fontId="66" fillId="0" borderId="92"/>
    <xf numFmtId="3" fontId="64" fillId="46" borderId="77"/>
    <xf numFmtId="49" fontId="66" fillId="0" borderId="71"/>
    <xf numFmtId="49" fontId="66" fillId="0" borderId="71"/>
    <xf numFmtId="49" fontId="66" fillId="0" borderId="71"/>
    <xf numFmtId="49" fontId="66" fillId="0" borderId="71"/>
    <xf numFmtId="49" fontId="66" fillId="0" borderId="99"/>
    <xf numFmtId="174" fontId="64" fillId="46" borderId="66"/>
    <xf numFmtId="174" fontId="64" fillId="46" borderId="77"/>
    <xf numFmtId="174" fontId="64" fillId="46" borderId="77"/>
    <xf numFmtId="3" fontId="64" fillId="46" borderId="77"/>
    <xf numFmtId="174" fontId="64" fillId="46" borderId="77"/>
    <xf numFmtId="174" fontId="64" fillId="46" borderId="77"/>
    <xf numFmtId="49" fontId="66" fillId="0" borderId="85"/>
    <xf numFmtId="49" fontId="66" fillId="0" borderId="85"/>
    <xf numFmtId="49" fontId="63" fillId="45" borderId="50">
      <alignment horizontal="right"/>
    </xf>
    <xf numFmtId="49" fontId="63" fillId="45" borderId="50">
      <alignment horizontal="right"/>
    </xf>
    <xf numFmtId="49" fontId="63" fillId="45" borderId="50">
      <alignment horizontal="right"/>
    </xf>
    <xf numFmtId="10" fontId="4" fillId="40" borderId="40" applyNumberFormat="0" applyBorder="0" applyAlignment="0" applyProtection="0"/>
    <xf numFmtId="49" fontId="66" fillId="0" borderId="92"/>
    <xf numFmtId="49" fontId="63" fillId="45" borderId="50">
      <alignment horizontal="right"/>
    </xf>
    <xf numFmtId="49" fontId="63" fillId="45" borderId="50">
      <alignment horizontal="right"/>
    </xf>
    <xf numFmtId="0" fontId="55" fillId="0" borderId="41">
      <alignment horizontal="left" vertical="center"/>
    </xf>
    <xf numFmtId="49" fontId="63" fillId="45" borderId="50">
      <alignment horizontal="right"/>
    </xf>
    <xf numFmtId="49" fontId="63" fillId="45" borderId="50">
      <alignment horizontal="right"/>
    </xf>
    <xf numFmtId="49" fontId="66" fillId="0" borderId="60"/>
    <xf numFmtId="49" fontId="66" fillId="0" borderId="60"/>
    <xf numFmtId="49" fontId="66" fillId="0" borderId="60"/>
    <xf numFmtId="49" fontId="66" fillId="0" borderId="60"/>
    <xf numFmtId="49" fontId="63" fillId="45" borderId="50">
      <alignment horizontal="right"/>
    </xf>
    <xf numFmtId="49" fontId="63" fillId="45" borderId="50">
      <alignment horizontal="right"/>
    </xf>
    <xf numFmtId="49" fontId="63" fillId="45" borderId="50">
      <alignment horizontal="right"/>
    </xf>
    <xf numFmtId="49" fontId="63" fillId="45" borderId="50">
      <alignment horizontal="right"/>
    </xf>
    <xf numFmtId="49" fontId="63" fillId="45" borderId="50">
      <alignment horizontal="right"/>
    </xf>
    <xf numFmtId="49" fontId="63" fillId="45" borderId="50">
      <alignment horizontal="right"/>
    </xf>
    <xf numFmtId="49" fontId="63" fillId="45" borderId="50">
      <alignment horizontal="right"/>
    </xf>
    <xf numFmtId="49" fontId="66" fillId="0" borderId="60"/>
    <xf numFmtId="49" fontId="66" fillId="0" borderId="60"/>
    <xf numFmtId="49" fontId="66" fillId="0" borderId="71"/>
    <xf numFmtId="49" fontId="66" fillId="0" borderId="71"/>
    <xf numFmtId="49" fontId="66" fillId="0" borderId="71"/>
    <xf numFmtId="49" fontId="63" fillId="45" borderId="50">
      <alignment horizontal="right"/>
    </xf>
    <xf numFmtId="49" fontId="63" fillId="45" borderId="50">
      <alignment horizontal="right"/>
    </xf>
    <xf numFmtId="49" fontId="63" fillId="45" borderId="50">
      <alignment horizontal="right"/>
    </xf>
    <xf numFmtId="3" fontId="64" fillId="46" borderId="66"/>
    <xf numFmtId="3" fontId="64" fillId="46" borderId="66"/>
    <xf numFmtId="49" fontId="63" fillId="45" borderId="50">
      <alignment horizontal="right"/>
    </xf>
    <xf numFmtId="49" fontId="63" fillId="45" borderId="50">
      <alignment horizontal="right"/>
    </xf>
    <xf numFmtId="49" fontId="63" fillId="45" borderId="50">
      <alignment horizontal="right"/>
    </xf>
    <xf numFmtId="49" fontId="63" fillId="45" borderId="50">
      <alignment horizontal="right"/>
    </xf>
    <xf numFmtId="49" fontId="66" fillId="0" borderId="60"/>
    <xf numFmtId="49" fontId="66" fillId="0" borderId="60"/>
    <xf numFmtId="49" fontId="66" fillId="0" borderId="60"/>
    <xf numFmtId="49" fontId="66" fillId="0" borderId="60"/>
    <xf numFmtId="49" fontId="63" fillId="45" borderId="50">
      <alignment horizontal="right"/>
    </xf>
    <xf numFmtId="49" fontId="63" fillId="45" borderId="50">
      <alignment horizontal="right"/>
    </xf>
    <xf numFmtId="49" fontId="63" fillId="45" borderId="50">
      <alignment horizontal="right"/>
    </xf>
    <xf numFmtId="49" fontId="66" fillId="0" borderId="60"/>
    <xf numFmtId="49" fontId="66" fillId="0" borderId="60"/>
    <xf numFmtId="49" fontId="63" fillId="45" borderId="50">
      <alignment horizontal="right"/>
    </xf>
    <xf numFmtId="49" fontId="63" fillId="45" borderId="50">
      <alignment horizontal="right"/>
    </xf>
    <xf numFmtId="49" fontId="63" fillId="45" borderId="50">
      <alignment horizontal="right"/>
    </xf>
    <xf numFmtId="49" fontId="63" fillId="45" borderId="50">
      <alignment horizontal="right"/>
    </xf>
    <xf numFmtId="49" fontId="66" fillId="0" borderId="60"/>
    <xf numFmtId="49" fontId="66" fillId="0" borderId="71"/>
    <xf numFmtId="49" fontId="66" fillId="0" borderId="71"/>
    <xf numFmtId="49" fontId="66" fillId="0" borderId="71"/>
    <xf numFmtId="49" fontId="63" fillId="45" borderId="50">
      <alignment horizontal="right"/>
    </xf>
    <xf numFmtId="49" fontId="63" fillId="45" borderId="50">
      <alignment horizontal="right"/>
    </xf>
    <xf numFmtId="49" fontId="63" fillId="45" borderId="50">
      <alignment horizontal="right"/>
    </xf>
    <xf numFmtId="49" fontId="66" fillId="0" borderId="71"/>
    <xf numFmtId="49" fontId="66" fillId="0" borderId="60"/>
    <xf numFmtId="49" fontId="63" fillId="45" borderId="50">
      <alignment horizontal="right"/>
    </xf>
    <xf numFmtId="49" fontId="63" fillId="45" borderId="50">
      <alignment horizontal="right"/>
    </xf>
    <xf numFmtId="49" fontId="63" fillId="45" borderId="50">
      <alignment horizontal="right"/>
    </xf>
    <xf numFmtId="49" fontId="63" fillId="45" borderId="50">
      <alignment horizontal="right"/>
    </xf>
    <xf numFmtId="49" fontId="66" fillId="0" borderId="60"/>
    <xf numFmtId="49" fontId="66" fillId="0" borderId="60"/>
    <xf numFmtId="49" fontId="66" fillId="0" borderId="60"/>
    <xf numFmtId="49" fontId="66" fillId="0" borderId="60"/>
    <xf numFmtId="49" fontId="66" fillId="0" borderId="60"/>
    <xf numFmtId="49" fontId="63" fillId="45" borderId="51">
      <alignment horizontal="right"/>
    </xf>
    <xf numFmtId="49" fontId="63" fillId="45" borderId="51">
      <alignment horizontal="right"/>
    </xf>
    <xf numFmtId="49" fontId="63" fillId="45" borderId="51">
      <alignment horizontal="right"/>
    </xf>
    <xf numFmtId="49" fontId="66" fillId="0" borderId="60"/>
    <xf numFmtId="49" fontId="66" fillId="0" borderId="71"/>
    <xf numFmtId="49" fontId="63" fillId="45" borderId="51">
      <alignment horizontal="right"/>
    </xf>
    <xf numFmtId="49" fontId="63" fillId="45" borderId="51">
      <alignment horizontal="right"/>
    </xf>
    <xf numFmtId="49" fontId="63" fillId="45" borderId="51">
      <alignment horizontal="right"/>
    </xf>
    <xf numFmtId="49" fontId="63" fillId="45" borderId="51">
      <alignment horizontal="right"/>
    </xf>
    <xf numFmtId="49" fontId="66" fillId="0" borderId="71"/>
    <xf numFmtId="49" fontId="66" fillId="0" borderId="71"/>
    <xf numFmtId="49" fontId="66" fillId="0" borderId="85"/>
    <xf numFmtId="49" fontId="66" fillId="0" borderId="85"/>
    <xf numFmtId="3" fontId="64" fillId="46" borderId="66"/>
    <xf numFmtId="49" fontId="66" fillId="0" borderId="60"/>
    <xf numFmtId="49" fontId="66" fillId="0" borderId="60"/>
    <xf numFmtId="49" fontId="66" fillId="0" borderId="60"/>
    <xf numFmtId="49" fontId="66" fillId="0" borderId="60"/>
    <xf numFmtId="49" fontId="66" fillId="0" borderId="92"/>
    <xf numFmtId="174" fontId="64" fillId="46" borderId="52"/>
    <xf numFmtId="3" fontId="64" fillId="46" borderId="66"/>
    <xf numFmtId="49" fontId="66" fillId="0" borderId="85"/>
    <xf numFmtId="174" fontId="64" fillId="46" borderId="66"/>
    <xf numFmtId="174" fontId="64" fillId="46" borderId="66"/>
    <xf numFmtId="3" fontId="64" fillId="46" borderId="66"/>
    <xf numFmtId="174" fontId="64" fillId="46" borderId="66"/>
    <xf numFmtId="174" fontId="64" fillId="46" borderId="66"/>
    <xf numFmtId="49" fontId="66" fillId="0" borderId="85"/>
    <xf numFmtId="49" fontId="66" fillId="0" borderId="92"/>
    <xf numFmtId="49" fontId="66" fillId="0" borderId="71"/>
    <xf numFmtId="49" fontId="66" fillId="0" borderId="71"/>
    <xf numFmtId="49" fontId="66" fillId="0" borderId="71"/>
    <xf numFmtId="49" fontId="66" fillId="0" borderId="71"/>
    <xf numFmtId="49" fontId="66" fillId="0" borderId="46"/>
    <xf numFmtId="49" fontId="66" fillId="0" borderId="46"/>
    <xf numFmtId="49" fontId="66" fillId="0" borderId="46"/>
    <xf numFmtId="49" fontId="66" fillId="0" borderId="46"/>
    <xf numFmtId="49" fontId="66" fillId="0" borderId="99"/>
    <xf numFmtId="49" fontId="66" fillId="0" borderId="60"/>
    <xf numFmtId="49" fontId="66" fillId="0" borderId="46"/>
    <xf numFmtId="49" fontId="66" fillId="0" borderId="46"/>
    <xf numFmtId="49" fontId="66" fillId="0" borderId="46"/>
    <xf numFmtId="49" fontId="66" fillId="0" borderId="60"/>
    <xf numFmtId="49" fontId="66" fillId="0" borderId="60"/>
    <xf numFmtId="49" fontId="66" fillId="0" borderId="106"/>
    <xf numFmtId="3" fontId="64" fillId="46" borderId="52"/>
    <xf numFmtId="3" fontId="64" fillId="46" borderId="52"/>
    <xf numFmtId="49" fontId="66" fillId="0" borderId="71"/>
    <xf numFmtId="49" fontId="66" fillId="0" borderId="71"/>
    <xf numFmtId="49" fontId="66" fillId="0" borderId="46"/>
    <xf numFmtId="49" fontId="66" fillId="0" borderId="46"/>
    <xf numFmtId="49" fontId="66" fillId="0" borderId="46"/>
    <xf numFmtId="49" fontId="66" fillId="0" borderId="46"/>
    <xf numFmtId="49" fontId="66" fillId="0" borderId="71"/>
    <xf numFmtId="49" fontId="66" fillId="0" borderId="99"/>
    <xf numFmtId="49" fontId="66" fillId="0" borderId="46"/>
    <xf numFmtId="49" fontId="66" fillId="0" borderId="46"/>
    <xf numFmtId="49" fontId="66" fillId="0" borderId="46"/>
    <xf numFmtId="49" fontId="66" fillId="0" borderId="92"/>
    <xf numFmtId="49" fontId="66" fillId="0" borderId="106"/>
    <xf numFmtId="49" fontId="66" fillId="0" borderId="60"/>
    <xf numFmtId="49" fontId="66" fillId="0" borderId="60"/>
    <xf numFmtId="49" fontId="66" fillId="0" borderId="60"/>
    <xf numFmtId="49" fontId="66" fillId="0" borderId="60"/>
    <xf numFmtId="49" fontId="66" fillId="0" borderId="92"/>
    <xf numFmtId="49" fontId="66" fillId="0" borderId="46"/>
    <xf numFmtId="49" fontId="66" fillId="0" borderId="46"/>
    <xf numFmtId="49" fontId="66" fillId="0" borderId="46"/>
    <xf numFmtId="49" fontId="66" fillId="0" borderId="46"/>
    <xf numFmtId="49" fontId="66" fillId="0" borderId="99"/>
    <xf numFmtId="49" fontId="66" fillId="0" borderId="60"/>
    <xf numFmtId="49" fontId="66" fillId="0" borderId="46"/>
    <xf numFmtId="49" fontId="66" fillId="0" borderId="46"/>
    <xf numFmtId="49" fontId="66" fillId="0" borderId="46"/>
    <xf numFmtId="49" fontId="66" fillId="0" borderId="60"/>
    <xf numFmtId="49" fontId="66" fillId="0" borderId="60"/>
    <xf numFmtId="49" fontId="66" fillId="0" borderId="99"/>
    <xf numFmtId="0" fontId="65" fillId="0" borderId="73"/>
    <xf numFmtId="0" fontId="65" fillId="0" borderId="73"/>
    <xf numFmtId="3" fontId="64" fillId="46" borderId="52"/>
    <xf numFmtId="0" fontId="65" fillId="0" borderId="73"/>
    <xf numFmtId="49" fontId="66" fillId="0" borderId="46"/>
    <xf numFmtId="49" fontId="66" fillId="0" borderId="46"/>
    <xf numFmtId="49" fontId="66" fillId="0" borderId="46"/>
    <xf numFmtId="49" fontId="66" fillId="0" borderId="46"/>
    <xf numFmtId="3" fontId="64" fillId="46" borderId="52"/>
    <xf numFmtId="49" fontId="66" fillId="0" borderId="111"/>
    <xf numFmtId="174" fontId="64" fillId="46" borderId="52"/>
    <xf numFmtId="174" fontId="64" fillId="46" borderId="52"/>
    <xf numFmtId="3" fontId="64" fillId="46" borderId="52"/>
    <xf numFmtId="174" fontId="64" fillId="46" borderId="52"/>
    <xf numFmtId="174" fontId="64" fillId="46" borderId="52"/>
    <xf numFmtId="0" fontId="65" fillId="0" borderId="73"/>
    <xf numFmtId="49" fontId="66" fillId="0" borderId="60"/>
    <xf numFmtId="49" fontId="66" fillId="0" borderId="60"/>
    <xf numFmtId="49" fontId="66" fillId="0" borderId="60"/>
    <xf numFmtId="49" fontId="66" fillId="0" borderId="60"/>
    <xf numFmtId="0" fontId="65" fillId="0" borderId="73"/>
    <xf numFmtId="0" fontId="65" fillId="0" borderId="73"/>
    <xf numFmtId="49" fontId="66" fillId="0" borderId="46"/>
    <xf numFmtId="49" fontId="66" fillId="0" borderId="46"/>
    <xf numFmtId="49" fontId="66" fillId="0" borderId="46"/>
    <xf numFmtId="49" fontId="66" fillId="0" borderId="60"/>
    <xf numFmtId="49" fontId="66" fillId="0" borderId="60"/>
    <xf numFmtId="49" fontId="66" fillId="0" borderId="60"/>
    <xf numFmtId="0" fontId="65" fillId="0" borderId="73"/>
    <xf numFmtId="49" fontId="66" fillId="0" borderId="111"/>
    <xf numFmtId="49" fontId="66" fillId="0" borderId="106"/>
    <xf numFmtId="49" fontId="66" fillId="0" borderId="46"/>
    <xf numFmtId="49" fontId="66" fillId="0" borderId="46"/>
    <xf numFmtId="49" fontId="66" fillId="0" borderId="46"/>
    <xf numFmtId="49" fontId="66" fillId="0" borderId="46"/>
    <xf numFmtId="49" fontId="66" fillId="0" borderId="106"/>
    <xf numFmtId="49" fontId="66" fillId="0" borderId="111"/>
    <xf numFmtId="49" fontId="66" fillId="0" borderId="46"/>
    <xf numFmtId="49" fontId="66" fillId="0" borderId="46"/>
    <xf numFmtId="49" fontId="66" fillId="0" borderId="46"/>
    <xf numFmtId="49" fontId="66" fillId="0" borderId="111"/>
    <xf numFmtId="0" fontId="65" fillId="0" borderId="62"/>
    <xf numFmtId="0" fontId="65" fillId="0" borderId="62"/>
    <xf numFmtId="0" fontId="65" fillId="0" borderId="62"/>
    <xf numFmtId="0" fontId="65" fillId="0" borderId="87"/>
    <xf numFmtId="0" fontId="65" fillId="0" borderId="87"/>
    <xf numFmtId="49" fontId="66" fillId="0" borderId="46"/>
    <xf numFmtId="49" fontId="66" fillId="0" borderId="46"/>
    <xf numFmtId="49" fontId="66" fillId="0" borderId="46"/>
    <xf numFmtId="49" fontId="66" fillId="0" borderId="46"/>
    <xf numFmtId="0" fontId="65" fillId="0" borderId="62"/>
    <xf numFmtId="0" fontId="65" fillId="0" borderId="62"/>
    <xf numFmtId="49" fontId="66" fillId="0" borderId="46"/>
    <xf numFmtId="49" fontId="66" fillId="0" borderId="46"/>
    <xf numFmtId="49" fontId="66" fillId="0" borderId="46"/>
    <xf numFmtId="0" fontId="65" fillId="0" borderId="62"/>
    <xf numFmtId="0" fontId="65" fillId="0" borderId="62"/>
    <xf numFmtId="0" fontId="65" fillId="0" borderId="87"/>
    <xf numFmtId="0" fontId="65" fillId="0" borderId="87"/>
    <xf numFmtId="49" fontId="66" fillId="0" borderId="78"/>
    <xf numFmtId="49" fontId="66" fillId="0" borderId="78"/>
    <xf numFmtId="0" fontId="65" fillId="0" borderId="48"/>
    <xf numFmtId="0" fontId="65" fillId="0" borderId="48"/>
    <xf numFmtId="0" fontId="65" fillId="0" borderId="48"/>
    <xf numFmtId="0" fontId="65" fillId="0" borderId="87"/>
    <xf numFmtId="0" fontId="65" fillId="0" borderId="48"/>
    <xf numFmtId="0" fontId="65" fillId="0" borderId="48"/>
    <xf numFmtId="0" fontId="65" fillId="0" borderId="48"/>
    <xf numFmtId="0" fontId="65" fillId="0" borderId="48"/>
    <xf numFmtId="0" fontId="65" fillId="0" borderId="87"/>
    <xf numFmtId="49" fontId="66" fillId="0" borderId="78"/>
    <xf numFmtId="49" fontId="66" fillId="0" borderId="71"/>
    <xf numFmtId="49" fontId="66" fillId="0" borderId="71"/>
    <xf numFmtId="49" fontId="66" fillId="0" borderId="67"/>
    <xf numFmtId="49" fontId="66" fillId="0" borderId="78"/>
    <xf numFmtId="49" fontId="66" fillId="0" borderId="67"/>
    <xf numFmtId="49" fontId="66" fillId="0" borderId="71"/>
    <xf numFmtId="0" fontId="65" fillId="0" borderId="87"/>
    <xf numFmtId="49" fontId="66" fillId="0" borderId="60"/>
    <xf numFmtId="49" fontId="66" fillId="0" borderId="60"/>
    <xf numFmtId="49" fontId="66" fillId="0" borderId="53"/>
    <xf numFmtId="49" fontId="66" fillId="0" borderId="71"/>
    <xf numFmtId="49" fontId="66" fillId="0" borderId="53"/>
    <xf numFmtId="49" fontId="66" fillId="0" borderId="60"/>
    <xf numFmtId="49" fontId="66" fillId="0" borderId="67"/>
    <xf numFmtId="49" fontId="66" fillId="0" borderId="60"/>
    <xf numFmtId="49" fontId="66" fillId="0" borderId="46"/>
    <xf numFmtId="49" fontId="66" fillId="0" borderId="46"/>
    <xf numFmtId="49" fontId="66" fillId="0" borderId="53"/>
    <xf numFmtId="49" fontId="66" fillId="0" borderId="46"/>
    <xf numFmtId="49" fontId="66" fillId="0" borderId="53"/>
    <xf numFmtId="49" fontId="66" fillId="0" borderId="46"/>
    <xf numFmtId="49" fontId="66" fillId="0" borderId="67"/>
    <xf numFmtId="49" fontId="66" fillId="0" borderId="85"/>
    <xf numFmtId="49" fontId="66" fillId="0" borderId="85"/>
    <xf numFmtId="49" fontId="66" fillId="0" borderId="85"/>
    <xf numFmtId="0" fontId="65" fillId="0" borderId="101"/>
    <xf numFmtId="0" fontId="65" fillId="0" borderId="101"/>
    <xf numFmtId="49" fontId="66" fillId="0" borderId="85"/>
    <xf numFmtId="49" fontId="66" fillId="0" borderId="85"/>
    <xf numFmtId="49" fontId="66" fillId="0" borderId="85"/>
    <xf numFmtId="49" fontId="66" fillId="0" borderId="85"/>
    <xf numFmtId="49" fontId="66" fillId="0" borderId="46"/>
    <xf numFmtId="49" fontId="66" fillId="0" borderId="46"/>
    <xf numFmtId="49" fontId="66" fillId="0" borderId="53"/>
    <xf numFmtId="49" fontId="66" fillId="0" borderId="60"/>
    <xf numFmtId="49" fontId="66" fillId="0" borderId="53"/>
    <xf numFmtId="49" fontId="66" fillId="0" borderId="46"/>
    <xf numFmtId="49" fontId="66" fillId="0" borderId="60"/>
    <xf numFmtId="49" fontId="66" fillId="0" borderId="46"/>
    <xf numFmtId="49" fontId="66" fillId="0" borderId="53"/>
    <xf numFmtId="49" fontId="66" fillId="0" borderId="53"/>
    <xf numFmtId="49" fontId="66" fillId="0" borderId="78"/>
    <xf numFmtId="49" fontId="66" fillId="0" borderId="67"/>
    <xf numFmtId="49" fontId="66" fillId="0" borderId="71"/>
    <xf numFmtId="49" fontId="66" fillId="0" borderId="60"/>
    <xf numFmtId="49" fontId="66" fillId="0" borderId="67"/>
    <xf numFmtId="49" fontId="66" fillId="0" borderId="60"/>
    <xf numFmtId="49" fontId="66" fillId="0" borderId="71"/>
    <xf numFmtId="49" fontId="66" fillId="0" borderId="67"/>
    <xf numFmtId="49" fontId="66" fillId="0" borderId="67"/>
    <xf numFmtId="0" fontId="65" fillId="0" borderId="41"/>
    <xf numFmtId="0" fontId="65" fillId="0" borderId="41"/>
    <xf numFmtId="0" fontId="65" fillId="0" borderId="41"/>
    <xf numFmtId="0" fontId="65" fillId="0" borderId="41"/>
    <xf numFmtId="0" fontId="65" fillId="0" borderId="101"/>
    <xf numFmtId="49" fontId="66" fillId="0" borderId="78"/>
    <xf numFmtId="0" fontId="65" fillId="0" borderId="41"/>
    <xf numFmtId="0" fontId="65" fillId="0" borderId="41"/>
    <xf numFmtId="0" fontId="65" fillId="0" borderId="41"/>
    <xf numFmtId="0" fontId="65" fillId="0" borderId="101"/>
    <xf numFmtId="49" fontId="66" fillId="0" borderId="71"/>
    <xf numFmtId="49" fontId="66" fillId="0" borderId="78"/>
    <xf numFmtId="49" fontId="66" fillId="0" borderId="71"/>
    <xf numFmtId="49" fontId="66" fillId="0" borderId="78"/>
    <xf numFmtId="0" fontId="65" fillId="0" borderId="55"/>
    <xf numFmtId="0" fontId="65" fillId="0" borderId="55"/>
    <xf numFmtId="0" fontId="65" fillId="0" borderId="55"/>
    <xf numFmtId="0" fontId="65" fillId="0" borderId="55"/>
    <xf numFmtId="0" fontId="65" fillId="0" borderId="101"/>
    <xf numFmtId="0" fontId="65" fillId="0" borderId="55"/>
    <xf numFmtId="0" fontId="65" fillId="0" borderId="55"/>
    <xf numFmtId="0" fontId="65" fillId="0" borderId="55"/>
    <xf numFmtId="0" fontId="65" fillId="0" borderId="101"/>
    <xf numFmtId="0" fontId="65" fillId="0" borderId="101"/>
    <xf numFmtId="49" fontId="66" fillId="0" borderId="85"/>
    <xf numFmtId="49" fontId="66" fillId="0" borderId="85"/>
    <xf numFmtId="49" fontId="66" fillId="0" borderId="85"/>
    <xf numFmtId="49" fontId="66" fillId="0" borderId="53"/>
    <xf numFmtId="49" fontId="66" fillId="0" borderId="53"/>
    <xf numFmtId="49" fontId="66" fillId="0" borderId="53"/>
    <xf numFmtId="0" fontId="65" fillId="0" borderId="68"/>
    <xf numFmtId="0" fontId="65" fillId="0" borderId="68"/>
    <xf numFmtId="49" fontId="66" fillId="0" borderId="53"/>
    <xf numFmtId="49" fontId="66" fillId="0" borderId="53"/>
    <xf numFmtId="49" fontId="66" fillId="0" borderId="53"/>
    <xf numFmtId="49" fontId="66" fillId="0" borderId="53"/>
    <xf numFmtId="0" fontId="65" fillId="0" borderId="68"/>
    <xf numFmtId="0" fontId="65" fillId="0" borderId="68"/>
    <xf numFmtId="174" fontId="64" fillId="46" borderId="45"/>
    <xf numFmtId="174" fontId="64" fillId="46" borderId="45"/>
    <xf numFmtId="3" fontId="64" fillId="46" borderId="45"/>
    <xf numFmtId="174" fontId="64" fillId="46" borderId="45"/>
    <xf numFmtId="174" fontId="64" fillId="46" borderId="45"/>
    <xf numFmtId="49" fontId="66" fillId="0" borderId="85"/>
    <xf numFmtId="3" fontId="64" fillId="46" borderId="45"/>
    <xf numFmtId="49" fontId="66" fillId="0" borderId="85"/>
    <xf numFmtId="3" fontId="64" fillId="46" borderId="45"/>
    <xf numFmtId="0" fontId="65" fillId="0" borderId="68"/>
    <xf numFmtId="0" fontId="65" fillId="0" borderId="68"/>
    <xf numFmtId="0" fontId="65" fillId="0" borderId="68"/>
    <xf numFmtId="49" fontId="66" fillId="0" borderId="53"/>
    <xf numFmtId="49" fontId="66" fillId="0" borderId="53"/>
    <xf numFmtId="49" fontId="66" fillId="0" borderId="53"/>
    <xf numFmtId="49" fontId="66" fillId="0" borderId="85"/>
    <xf numFmtId="49" fontId="66" fillId="0" borderId="85"/>
    <xf numFmtId="49" fontId="66" fillId="0" borderId="53"/>
    <xf numFmtId="49" fontId="66" fillId="0" borderId="53"/>
    <xf numFmtId="49" fontId="66" fillId="0" borderId="53"/>
    <xf numFmtId="49" fontId="66" fillId="0" borderId="53"/>
    <xf numFmtId="0" fontId="65" fillId="0" borderId="80"/>
    <xf numFmtId="0" fontId="65" fillId="0" borderId="80"/>
    <xf numFmtId="0" fontId="65" fillId="0" borderId="80"/>
    <xf numFmtId="49" fontId="66" fillId="0" borderId="67"/>
    <xf numFmtId="3" fontId="64" fillId="46" borderId="45"/>
    <xf numFmtId="3" fontId="64" fillId="46" borderId="45"/>
    <xf numFmtId="49" fontId="66" fillId="0" borderId="67"/>
    <xf numFmtId="49" fontId="66" fillId="0" borderId="53"/>
    <xf numFmtId="49" fontId="66" fillId="0" borderId="53"/>
    <xf numFmtId="49" fontId="66" fillId="0" borderId="53"/>
    <xf numFmtId="49" fontId="66" fillId="0" borderId="67"/>
    <xf numFmtId="0" fontId="65" fillId="0" borderId="80"/>
    <xf numFmtId="49" fontId="66" fillId="0" borderId="67"/>
    <xf numFmtId="49" fontId="66" fillId="0" borderId="67"/>
    <xf numFmtId="49" fontId="66" fillId="0" borderId="67"/>
    <xf numFmtId="49" fontId="66" fillId="0" borderId="67"/>
    <xf numFmtId="174" fontId="64" fillId="46" borderId="59"/>
    <xf numFmtId="174" fontId="64" fillId="46" borderId="59"/>
    <xf numFmtId="3" fontId="64" fillId="46" borderId="59"/>
    <xf numFmtId="174" fontId="64" fillId="46" borderId="59"/>
    <xf numFmtId="174" fontId="64" fillId="46" borderId="59"/>
    <xf numFmtId="0" fontId="65" fillId="0" borderId="80"/>
    <xf numFmtId="174" fontId="64" fillId="46" borderId="45"/>
    <xf numFmtId="3" fontId="64" fillId="46" borderId="59"/>
    <xf numFmtId="49" fontId="66" fillId="0" borderId="53"/>
    <xf numFmtId="49" fontId="66" fillId="0" borderId="53"/>
    <xf numFmtId="49" fontId="66" fillId="0" borderId="53"/>
    <xf numFmtId="49" fontId="66" fillId="0" borderId="53"/>
    <xf numFmtId="0" fontId="65" fillId="0" borderId="80"/>
    <xf numFmtId="3" fontId="64" fillId="46" borderId="59"/>
    <xf numFmtId="0" fontId="65" fillId="0" borderId="80"/>
    <xf numFmtId="49" fontId="66" fillId="0" borderId="99"/>
    <xf numFmtId="49" fontId="66" fillId="0" borderId="99"/>
    <xf numFmtId="49" fontId="63" fillId="45" borderId="44">
      <alignment horizontal="right"/>
    </xf>
    <xf numFmtId="49" fontId="63" fillId="45" borderId="44">
      <alignment horizontal="right"/>
    </xf>
    <xf numFmtId="49" fontId="63" fillId="45" borderId="44">
      <alignment horizontal="right"/>
    </xf>
    <xf numFmtId="49" fontId="63" fillId="45" borderId="44">
      <alignment horizontal="right"/>
    </xf>
    <xf numFmtId="49" fontId="66" fillId="0" borderId="67"/>
    <xf numFmtId="49" fontId="66" fillId="0" borderId="53"/>
    <xf numFmtId="49" fontId="63" fillId="45" borderId="44">
      <alignment horizontal="right"/>
    </xf>
    <xf numFmtId="49" fontId="63" fillId="45" borderId="44">
      <alignment horizontal="right"/>
    </xf>
    <xf numFmtId="49" fontId="63" fillId="45" borderId="44">
      <alignment horizontal="right"/>
    </xf>
    <xf numFmtId="49" fontId="66" fillId="0" borderId="53"/>
    <xf numFmtId="49" fontId="66" fillId="0" borderId="53"/>
    <xf numFmtId="49" fontId="66" fillId="0" borderId="67"/>
    <xf numFmtId="49" fontId="66" fillId="0" borderId="67"/>
    <xf numFmtId="49" fontId="66" fillId="0" borderId="53"/>
    <xf numFmtId="49" fontId="66" fillId="0" borderId="53"/>
    <xf numFmtId="49" fontId="66" fillId="0" borderId="53"/>
    <xf numFmtId="49" fontId="63" fillId="45" borderId="43">
      <alignment horizontal="right"/>
    </xf>
    <xf numFmtId="49" fontId="63" fillId="45" borderId="43">
      <alignment horizontal="right"/>
    </xf>
    <xf numFmtId="49" fontId="63" fillId="45" borderId="43">
      <alignment horizontal="right"/>
    </xf>
    <xf numFmtId="49" fontId="63" fillId="45" borderId="43">
      <alignment horizontal="right"/>
    </xf>
    <xf numFmtId="49" fontId="66" fillId="0" borderId="53"/>
    <xf numFmtId="49" fontId="66" fillId="0" borderId="85"/>
    <xf numFmtId="49" fontId="63" fillId="45" borderId="43">
      <alignment horizontal="right"/>
    </xf>
    <xf numFmtId="49" fontId="63" fillId="45" borderId="43">
      <alignment horizontal="right"/>
    </xf>
    <xf numFmtId="49" fontId="63" fillId="45" borderId="43">
      <alignment horizontal="right"/>
    </xf>
    <xf numFmtId="49" fontId="66" fillId="0" borderId="85"/>
    <xf numFmtId="49" fontId="66" fillId="0" borderId="67"/>
    <xf numFmtId="49" fontId="66" fillId="0" borderId="67"/>
    <xf numFmtId="49" fontId="66" fillId="0" borderId="67"/>
    <xf numFmtId="49" fontId="66" fillId="0" borderId="67"/>
    <xf numFmtId="49" fontId="66" fillId="0" borderId="85"/>
    <xf numFmtId="49" fontId="66" fillId="0" borderId="53"/>
    <xf numFmtId="49" fontId="63" fillId="45" borderId="43">
      <alignment horizontal="right"/>
    </xf>
    <xf numFmtId="49" fontId="63" fillId="45" borderId="43">
      <alignment horizontal="right"/>
    </xf>
    <xf numFmtId="49" fontId="63" fillId="45" borderId="43">
      <alignment horizontal="right"/>
    </xf>
    <xf numFmtId="49" fontId="63" fillId="45" borderId="43">
      <alignment horizontal="right"/>
    </xf>
    <xf numFmtId="49" fontId="66" fillId="0" borderId="53"/>
    <xf numFmtId="49" fontId="66" fillId="0" borderId="53"/>
    <xf numFmtId="49" fontId="63" fillId="45" borderId="43">
      <alignment horizontal="right"/>
    </xf>
    <xf numFmtId="49" fontId="63" fillId="45" borderId="43">
      <alignment horizontal="right"/>
    </xf>
    <xf numFmtId="49" fontId="63" fillId="45" borderId="43">
      <alignment horizontal="right"/>
    </xf>
    <xf numFmtId="49" fontId="66" fillId="0" borderId="99"/>
    <xf numFmtId="49" fontId="66" fillId="0" borderId="53"/>
    <xf numFmtId="49" fontId="66" fillId="0" borderId="53"/>
    <xf numFmtId="49" fontId="66" fillId="0" borderId="53"/>
    <xf numFmtId="49" fontId="66" fillId="0" borderId="53"/>
    <xf numFmtId="49" fontId="66" fillId="0" borderId="78"/>
    <xf numFmtId="49" fontId="63" fillId="45" borderId="43">
      <alignment horizontal="right"/>
    </xf>
    <xf numFmtId="49" fontId="63" fillId="45" borderId="43">
      <alignment horizontal="right"/>
    </xf>
    <xf numFmtId="49" fontId="63" fillId="45" borderId="43">
      <alignment horizontal="right"/>
    </xf>
    <xf numFmtId="49" fontId="63" fillId="45" borderId="43">
      <alignment horizontal="right"/>
    </xf>
    <xf numFmtId="49" fontId="66" fillId="0" borderId="78"/>
    <xf numFmtId="3" fontId="64" fillId="46" borderId="59"/>
    <xf numFmtId="49" fontId="63" fillId="45" borderId="43">
      <alignment horizontal="right"/>
    </xf>
    <xf numFmtId="49" fontId="63" fillId="45" borderId="43">
      <alignment horizontal="right"/>
    </xf>
    <xf numFmtId="49" fontId="63" fillId="45" borderId="43">
      <alignment horizontal="right"/>
    </xf>
    <xf numFmtId="3" fontId="64" fillId="46" borderId="59"/>
    <xf numFmtId="49" fontId="66" fillId="0" borderId="78"/>
    <xf numFmtId="49" fontId="66" fillId="0" borderId="67"/>
    <xf numFmtId="49" fontId="66" fillId="0" borderId="53"/>
    <xf numFmtId="49" fontId="66" fillId="0" borderId="53"/>
    <xf numFmtId="49" fontId="66" fillId="0" borderId="53"/>
    <xf numFmtId="49" fontId="63" fillId="45" borderId="43">
      <alignment horizontal="right"/>
    </xf>
    <xf numFmtId="49" fontId="63" fillId="45" borderId="43">
      <alignment horizontal="right"/>
    </xf>
    <xf numFmtId="49" fontId="63" fillId="45" borderId="43">
      <alignment horizontal="right"/>
    </xf>
    <xf numFmtId="43" fontId="38" fillId="0" borderId="0" applyFont="0" applyFill="0" applyBorder="0" applyAlignment="0" applyProtection="0"/>
    <xf numFmtId="49" fontId="63" fillId="45" borderId="43">
      <alignment horizontal="right"/>
    </xf>
    <xf numFmtId="49" fontId="66" fillId="0" borderId="67"/>
    <xf numFmtId="49" fontId="66" fillId="0" borderId="67"/>
    <xf numFmtId="49" fontId="63" fillId="45" borderId="43">
      <alignment horizontal="right"/>
    </xf>
    <xf numFmtId="49" fontId="63" fillId="45" borderId="43">
      <alignment horizontal="right"/>
    </xf>
    <xf numFmtId="49" fontId="63" fillId="45" borderId="43">
      <alignment horizontal="right"/>
    </xf>
    <xf numFmtId="49" fontId="66" fillId="0" borderId="53"/>
    <xf numFmtId="49" fontId="66" fillId="0" borderId="53"/>
    <xf numFmtId="49" fontId="66" fillId="0" borderId="53"/>
    <xf numFmtId="49" fontId="66" fillId="0" borderId="53"/>
    <xf numFmtId="49" fontId="66" fillId="0" borderId="99"/>
    <xf numFmtId="49" fontId="66" fillId="0" borderId="78"/>
    <xf numFmtId="49" fontId="66" fillId="0" borderId="78"/>
    <xf numFmtId="49" fontId="63" fillId="45" borderId="43">
      <alignment horizontal="right"/>
    </xf>
    <xf numFmtId="49" fontId="63" fillId="45" borderId="43">
      <alignment horizontal="right"/>
    </xf>
    <xf numFmtId="49" fontId="63" fillId="45" borderId="43">
      <alignment horizontal="right"/>
    </xf>
    <xf numFmtId="49" fontId="63" fillId="45" borderId="43">
      <alignment horizontal="right"/>
    </xf>
    <xf numFmtId="49" fontId="66" fillId="0" borderId="78"/>
    <xf numFmtId="49" fontId="66" fillId="0" borderId="78"/>
    <xf numFmtId="49" fontId="63" fillId="45" borderId="43">
      <alignment horizontal="right"/>
    </xf>
    <xf numFmtId="49" fontId="63" fillId="45" borderId="43">
      <alignment horizontal="right"/>
    </xf>
    <xf numFmtId="49" fontId="63" fillId="45" borderId="43">
      <alignment horizontal="right"/>
    </xf>
    <xf numFmtId="49" fontId="66" fillId="0" borderId="99"/>
    <xf numFmtId="49" fontId="66" fillId="0" borderId="99"/>
    <xf numFmtId="49" fontId="66" fillId="0" borderId="99"/>
    <xf numFmtId="174" fontId="64" fillId="46" borderId="70"/>
    <xf numFmtId="174" fontId="64" fillId="46" borderId="70"/>
    <xf numFmtId="3" fontId="64" fillId="46" borderId="70"/>
    <xf numFmtId="174" fontId="64" fillId="46" borderId="70"/>
    <xf numFmtId="174" fontId="64" fillId="46" borderId="70"/>
    <xf numFmtId="174" fontId="64" fillId="46" borderId="59"/>
    <xf numFmtId="3" fontId="64" fillId="46" borderId="70"/>
    <xf numFmtId="49" fontId="66" fillId="0" borderId="67"/>
    <xf numFmtId="49" fontId="66" fillId="0" borderId="67"/>
    <xf numFmtId="49" fontId="66" fillId="0" borderId="67"/>
    <xf numFmtId="49" fontId="66" fillId="0" borderId="67"/>
    <xf numFmtId="3" fontId="64" fillId="46" borderId="70"/>
    <xf numFmtId="174" fontId="64" fillId="46" borderId="91"/>
    <xf numFmtId="174" fontId="64" fillId="46" borderId="91"/>
    <xf numFmtId="49" fontId="63" fillId="45" borderId="58">
      <alignment horizontal="right"/>
    </xf>
    <xf numFmtId="49" fontId="63" fillId="45" borderId="58">
      <alignment horizontal="right"/>
    </xf>
    <xf numFmtId="49" fontId="63" fillId="45" borderId="58">
      <alignment horizontal="right"/>
    </xf>
    <xf numFmtId="49" fontId="63" fillId="45" borderId="58">
      <alignment horizontal="right"/>
    </xf>
    <xf numFmtId="49" fontId="66" fillId="0" borderId="78"/>
    <xf numFmtId="49" fontId="66" fillId="0" borderId="78"/>
    <xf numFmtId="49" fontId="63" fillId="45" borderId="58">
      <alignment horizontal="right"/>
    </xf>
    <xf numFmtId="49" fontId="63" fillId="45" borderId="58">
      <alignment horizontal="right"/>
    </xf>
    <xf numFmtId="49" fontId="63" fillId="45" borderId="58">
      <alignment horizontal="right"/>
    </xf>
    <xf numFmtId="49" fontId="66" fillId="0" borderId="67"/>
    <xf numFmtId="49" fontId="66" fillId="0" borderId="67"/>
    <xf numFmtId="3" fontId="64" fillId="46" borderId="91"/>
    <xf numFmtId="49" fontId="63" fillId="45" borderId="43">
      <alignment horizontal="right"/>
    </xf>
    <xf numFmtId="174" fontId="64" fillId="46" borderId="91"/>
    <xf numFmtId="49" fontId="63" fillId="45" borderId="43">
      <alignment horizontal="right"/>
    </xf>
    <xf numFmtId="49" fontId="66" fillId="0" borderId="67"/>
    <xf numFmtId="49" fontId="63" fillId="45" borderId="43">
      <alignment horizontal="right"/>
    </xf>
    <xf numFmtId="49" fontId="66" fillId="0" borderId="67"/>
    <xf numFmtId="49" fontId="63" fillId="45" borderId="57">
      <alignment horizontal="right"/>
    </xf>
    <xf numFmtId="49" fontId="63" fillId="45" borderId="57">
      <alignment horizontal="right"/>
    </xf>
    <xf numFmtId="49" fontId="63" fillId="45" borderId="57">
      <alignment horizontal="right"/>
    </xf>
    <xf numFmtId="49" fontId="66" fillId="0" borderId="67"/>
    <xf numFmtId="49" fontId="63" fillId="45" borderId="57">
      <alignment horizontal="right"/>
    </xf>
    <xf numFmtId="49" fontId="63" fillId="45" borderId="57">
      <alignment horizontal="right"/>
    </xf>
    <xf numFmtId="49" fontId="63" fillId="45" borderId="57">
      <alignment horizontal="right"/>
    </xf>
    <xf numFmtId="49" fontId="66" fillId="0" borderId="78"/>
    <xf numFmtId="49" fontId="66" fillId="0" borderId="78"/>
    <xf numFmtId="174" fontId="64" fillId="46" borderId="91"/>
    <xf numFmtId="49" fontId="63" fillId="45" borderId="43">
      <alignment horizontal="right"/>
    </xf>
    <xf numFmtId="49" fontId="66" fillId="0" borderId="85"/>
    <xf numFmtId="49" fontId="63" fillId="45" borderId="57">
      <alignment horizontal="right"/>
    </xf>
    <xf numFmtId="49" fontId="63" fillId="45" borderId="57">
      <alignment horizontal="right"/>
    </xf>
    <xf numFmtId="49" fontId="63" fillId="45" borderId="57">
      <alignment horizontal="right"/>
    </xf>
    <xf numFmtId="49" fontId="63" fillId="45" borderId="43">
      <alignment horizontal="right"/>
    </xf>
    <xf numFmtId="49" fontId="63" fillId="45" borderId="57">
      <alignment horizontal="right"/>
    </xf>
    <xf numFmtId="49" fontId="66" fillId="0" borderId="67"/>
    <xf numFmtId="49" fontId="66" fillId="0" borderId="67"/>
    <xf numFmtId="193" fontId="62" fillId="44" borderId="42"/>
    <xf numFmtId="49" fontId="63" fillId="45" borderId="64">
      <alignment horizontal="right"/>
    </xf>
    <xf numFmtId="49" fontId="66" fillId="0" borderId="106"/>
    <xf numFmtId="9" fontId="5" fillId="0" borderId="0" applyFont="0" applyFill="0" applyBorder="0" applyAlignment="0" applyProtection="0"/>
    <xf numFmtId="43" fontId="5" fillId="0" borderId="0" applyFont="0" applyFill="0" applyBorder="0" applyAlignment="0" applyProtection="0"/>
    <xf numFmtId="49" fontId="66" fillId="0" borderId="71"/>
    <xf numFmtId="49" fontId="66" fillId="0" borderId="71"/>
    <xf numFmtId="49" fontId="63" fillId="45" borderId="50">
      <alignment horizontal="right"/>
    </xf>
    <xf numFmtId="49" fontId="66" fillId="0" borderId="92"/>
    <xf numFmtId="49" fontId="66" fillId="0" borderId="99"/>
    <xf numFmtId="41" fontId="38" fillId="0" borderId="0"/>
    <xf numFmtId="44" fontId="38" fillId="0" borderId="0"/>
    <xf numFmtId="42" fontId="38" fillId="0" borderId="0"/>
    <xf numFmtId="49" fontId="63" fillId="45" borderId="43">
      <alignment horizontal="right"/>
    </xf>
    <xf numFmtId="49" fontId="63" fillId="45" borderId="57">
      <alignment horizontal="right"/>
    </xf>
    <xf numFmtId="49" fontId="66" fillId="0" borderId="99"/>
    <xf numFmtId="3" fontId="64" fillId="46" borderId="91"/>
    <xf numFmtId="49" fontId="66" fillId="0" borderId="60"/>
    <xf numFmtId="44" fontId="38" fillId="0" borderId="0"/>
    <xf numFmtId="49" fontId="63" fillId="45" borderId="50">
      <alignment horizontal="right"/>
    </xf>
    <xf numFmtId="49" fontId="63" fillId="45" borderId="57">
      <alignment horizontal="right"/>
    </xf>
    <xf numFmtId="49" fontId="63" fillId="45" borderId="57">
      <alignment horizontal="right"/>
    </xf>
    <xf numFmtId="49" fontId="63" fillId="45" borderId="57">
      <alignment horizontal="right"/>
    </xf>
    <xf numFmtId="49" fontId="66" fillId="0" borderId="67"/>
    <xf numFmtId="49" fontId="66" fillId="0" borderId="85"/>
    <xf numFmtId="49" fontId="66" fillId="0" borderId="85"/>
    <xf numFmtId="49" fontId="66" fillId="0" borderId="67"/>
    <xf numFmtId="49" fontId="66" fillId="0" borderId="67"/>
    <xf numFmtId="49" fontId="66" fillId="0" borderId="67"/>
    <xf numFmtId="49" fontId="66" fillId="0" borderId="67"/>
    <xf numFmtId="49" fontId="63" fillId="45" borderId="57">
      <alignment horizontal="right"/>
    </xf>
    <xf numFmtId="49" fontId="63" fillId="45" borderId="57">
      <alignment horizontal="right"/>
    </xf>
    <xf numFmtId="49" fontId="63" fillId="45" borderId="57">
      <alignment horizontal="right"/>
    </xf>
    <xf numFmtId="49" fontId="63" fillId="45" borderId="57">
      <alignment horizontal="right"/>
    </xf>
    <xf numFmtId="49" fontId="66" fillId="0" borderId="85"/>
    <xf numFmtId="3" fontId="64" fillId="46" borderId="91"/>
    <xf numFmtId="49" fontId="63" fillId="45" borderId="57">
      <alignment horizontal="right"/>
    </xf>
    <xf numFmtId="49" fontId="63" fillId="45" borderId="57">
      <alignment horizontal="right"/>
    </xf>
    <xf numFmtId="49" fontId="63" fillId="45" borderId="57">
      <alignment horizontal="right"/>
    </xf>
    <xf numFmtId="3" fontId="64" fillId="46" borderId="70"/>
    <xf numFmtId="3" fontId="64" fillId="46" borderId="70"/>
    <xf numFmtId="49" fontId="66" fillId="0" borderId="78"/>
    <xf numFmtId="49" fontId="66" fillId="0" borderId="78"/>
    <xf numFmtId="49" fontId="66" fillId="0" borderId="67"/>
    <xf numFmtId="49" fontId="66" fillId="0" borderId="67"/>
    <xf numFmtId="49" fontId="63" fillId="45" borderId="57">
      <alignment horizontal="right"/>
    </xf>
    <xf numFmtId="49" fontId="63" fillId="45" borderId="57">
      <alignment horizontal="right"/>
    </xf>
    <xf numFmtId="49" fontId="63" fillId="45" borderId="57">
      <alignment horizontal="right"/>
    </xf>
    <xf numFmtId="49" fontId="63" fillId="45" borderId="57">
      <alignment horizontal="right"/>
    </xf>
    <xf numFmtId="49" fontId="66" fillId="0" borderId="67"/>
    <xf numFmtId="49" fontId="63" fillId="45" borderId="57">
      <alignment horizontal="right"/>
    </xf>
    <xf numFmtId="49" fontId="63" fillId="45" borderId="57">
      <alignment horizontal="right"/>
    </xf>
    <xf numFmtId="49" fontId="63" fillId="45" borderId="57">
      <alignment horizontal="right"/>
    </xf>
    <xf numFmtId="3" fontId="64" fillId="46" borderId="91"/>
    <xf numFmtId="49" fontId="66" fillId="0" borderId="67"/>
    <xf numFmtId="49" fontId="66" fillId="0" borderId="67"/>
    <xf numFmtId="49" fontId="66" fillId="0" borderId="67"/>
    <xf numFmtId="49" fontId="66" fillId="0" borderId="67"/>
    <xf numFmtId="49" fontId="63" fillId="45" borderId="57">
      <alignment horizontal="right"/>
    </xf>
    <xf numFmtId="49" fontId="63" fillId="45" borderId="57">
      <alignment horizontal="right"/>
    </xf>
    <xf numFmtId="0" fontId="55" fillId="0" borderId="48">
      <alignment horizontal="left" vertical="center"/>
    </xf>
    <xf numFmtId="49" fontId="63" fillId="45" borderId="57">
      <alignment horizontal="right"/>
    </xf>
    <xf numFmtId="49" fontId="63" fillId="45" borderId="57">
      <alignment horizontal="right"/>
    </xf>
    <xf numFmtId="49" fontId="66" fillId="0" borderId="99"/>
    <xf numFmtId="10" fontId="4" fillId="40" borderId="47" applyNumberFormat="0" applyBorder="0" applyAlignment="0" applyProtection="0"/>
    <xf numFmtId="49" fontId="63" fillId="45" borderId="57">
      <alignment horizontal="right"/>
    </xf>
    <xf numFmtId="49" fontId="63" fillId="45" borderId="57">
      <alignment horizontal="right"/>
    </xf>
    <xf numFmtId="49" fontId="63" fillId="45" borderId="57">
      <alignment horizontal="right"/>
    </xf>
    <xf numFmtId="49" fontId="66" fillId="0" borderId="85"/>
    <xf numFmtId="49" fontId="66" fillId="0" borderId="85"/>
    <xf numFmtId="49" fontId="66" fillId="0" borderId="85"/>
    <xf numFmtId="49" fontId="66" fillId="0" borderId="99"/>
    <xf numFmtId="49" fontId="66" fillId="0" borderId="99"/>
    <xf numFmtId="49" fontId="66" fillId="0" borderId="85"/>
    <xf numFmtId="49" fontId="66" fillId="0" borderId="85"/>
    <xf numFmtId="49" fontId="66" fillId="0" borderId="85"/>
    <xf numFmtId="49" fontId="66" fillId="0" borderId="85"/>
    <xf numFmtId="174" fontId="64" fillId="46" borderId="70"/>
    <xf numFmtId="49" fontId="66" fillId="0" borderId="78"/>
    <xf numFmtId="49" fontId="66" fillId="0" borderId="78"/>
    <xf numFmtId="49" fontId="66" fillId="0" borderId="78"/>
    <xf numFmtId="49" fontId="66" fillId="0" borderId="78"/>
    <xf numFmtId="49" fontId="66" fillId="0" borderId="99"/>
    <xf numFmtId="49" fontId="66" fillId="0" borderId="99"/>
    <xf numFmtId="49" fontId="66" fillId="0" borderId="99"/>
    <xf numFmtId="49" fontId="66" fillId="0" borderId="78"/>
    <xf numFmtId="49" fontId="66" fillId="0" borderId="78"/>
    <xf numFmtId="49" fontId="66" fillId="0" borderId="78"/>
    <xf numFmtId="49" fontId="66" fillId="0" borderId="85"/>
    <xf numFmtId="49" fontId="66" fillId="0" borderId="85"/>
    <xf numFmtId="49" fontId="66" fillId="0" borderId="78"/>
    <xf numFmtId="49" fontId="66" fillId="0" borderId="78"/>
    <xf numFmtId="49" fontId="66" fillId="0" borderId="78"/>
    <xf numFmtId="49" fontId="66" fillId="0" borderId="85"/>
    <xf numFmtId="49" fontId="63" fillId="45" borderId="57">
      <alignment horizontal="right"/>
    </xf>
    <xf numFmtId="49" fontId="66" fillId="0" borderId="85"/>
    <xf numFmtId="49" fontId="63" fillId="45" borderId="57">
      <alignment horizontal="right"/>
    </xf>
    <xf numFmtId="49" fontId="66" fillId="0" borderId="85"/>
    <xf numFmtId="49" fontId="63" fillId="45" borderId="57">
      <alignment horizontal="right"/>
    </xf>
    <xf numFmtId="49" fontId="66" fillId="0" borderId="85"/>
    <xf numFmtId="49" fontId="66" fillId="0" borderId="85"/>
    <xf numFmtId="49" fontId="66" fillId="0" borderId="78"/>
    <xf numFmtId="49" fontId="66" fillId="0" borderId="78"/>
    <xf numFmtId="49" fontId="66" fillId="0" borderId="78"/>
    <xf numFmtId="49" fontId="66" fillId="0" borderId="78"/>
    <xf numFmtId="49" fontId="66" fillId="0" borderId="78"/>
    <xf numFmtId="49" fontId="66" fillId="0" borderId="78"/>
    <xf numFmtId="49" fontId="66" fillId="0" borderId="111"/>
    <xf numFmtId="49" fontId="66" fillId="0" borderId="99"/>
    <xf numFmtId="49" fontId="66" fillId="0" borderId="111"/>
    <xf numFmtId="49" fontId="63" fillId="45" borderId="57">
      <alignment horizontal="right"/>
    </xf>
    <xf numFmtId="49" fontId="66" fillId="0" borderId="85"/>
    <xf numFmtId="49" fontId="66" fillId="0" borderId="85"/>
    <xf numFmtId="49" fontId="66" fillId="0" borderId="78"/>
    <xf numFmtId="49" fontId="66" fillId="0" borderId="78"/>
    <xf numFmtId="49" fontId="63" fillId="45" borderId="57">
      <alignment horizontal="right"/>
    </xf>
    <xf numFmtId="49" fontId="66" fillId="0" borderId="78"/>
    <xf numFmtId="49" fontId="66" fillId="0" borderId="85"/>
    <xf numFmtId="49" fontId="66" fillId="0" borderId="99"/>
    <xf numFmtId="193" fontId="62" fillId="44" borderId="56"/>
    <xf numFmtId="174" fontId="64" fillId="46" borderId="84"/>
    <xf numFmtId="174" fontId="64" fillId="46" borderId="84"/>
    <xf numFmtId="9" fontId="5" fillId="0" borderId="0" applyFont="0" applyFill="0" applyBorder="0" applyAlignment="0" applyProtection="0"/>
    <xf numFmtId="43" fontId="5" fillId="0" borderId="0" applyFont="0" applyFill="0" applyBorder="0" applyAlignment="0" applyProtection="0"/>
    <xf numFmtId="49" fontId="63" fillId="45" borderId="75">
      <alignment horizontal="right"/>
    </xf>
    <xf numFmtId="49" fontId="63" fillId="45" borderId="76">
      <alignment horizontal="right"/>
    </xf>
    <xf numFmtId="49" fontId="63" fillId="45" borderId="64">
      <alignment horizontal="right"/>
    </xf>
    <xf numFmtId="49" fontId="66" fillId="0" borderId="92"/>
    <xf numFmtId="174" fontId="64" fillId="46" borderId="84"/>
    <xf numFmtId="49" fontId="66" fillId="0" borderId="78"/>
    <xf numFmtId="44" fontId="38" fillId="0" borderId="0"/>
    <xf numFmtId="49" fontId="63" fillId="45" borderId="57">
      <alignment horizontal="right"/>
    </xf>
    <xf numFmtId="49" fontId="63" fillId="45" borderId="64">
      <alignment horizontal="right"/>
    </xf>
    <xf numFmtId="49" fontId="63" fillId="45" borderId="64">
      <alignment horizontal="right"/>
    </xf>
    <xf numFmtId="49" fontId="66" fillId="0" borderId="71"/>
    <xf numFmtId="49" fontId="66" fillId="0" borderId="71"/>
    <xf numFmtId="49" fontId="66" fillId="0" borderId="71"/>
    <xf numFmtId="49" fontId="66" fillId="0" borderId="71"/>
    <xf numFmtId="49" fontId="63" fillId="45" borderId="64">
      <alignment horizontal="right"/>
    </xf>
    <xf numFmtId="49" fontId="63" fillId="45" borderId="64">
      <alignment horizontal="right"/>
    </xf>
    <xf numFmtId="49" fontId="63" fillId="45" borderId="64">
      <alignment horizontal="right"/>
    </xf>
    <xf numFmtId="49" fontId="63" fillId="45" borderId="64">
      <alignment horizontal="right"/>
    </xf>
    <xf numFmtId="49" fontId="66" fillId="0" borderId="111"/>
    <xf numFmtId="49" fontId="63" fillId="45" borderId="64">
      <alignment horizontal="right"/>
    </xf>
    <xf numFmtId="49" fontId="63" fillId="45" borderId="64">
      <alignment horizontal="right"/>
    </xf>
    <xf numFmtId="49" fontId="63" fillId="45" borderId="64">
      <alignment horizontal="right"/>
    </xf>
    <xf numFmtId="3" fontId="64" fillId="46" borderId="77"/>
    <xf numFmtId="3" fontId="64" fillId="46" borderId="77"/>
    <xf numFmtId="49" fontId="66" fillId="0" borderId="111"/>
    <xf numFmtId="49" fontId="66" fillId="0" borderId="71"/>
    <xf numFmtId="49" fontId="66" fillId="0" borderId="71"/>
    <xf numFmtId="49" fontId="63" fillId="45" borderId="64">
      <alignment horizontal="right"/>
    </xf>
    <xf numFmtId="49" fontId="63" fillId="45" borderId="64">
      <alignment horizontal="right"/>
    </xf>
    <xf numFmtId="49" fontId="63" fillId="45" borderId="64">
      <alignment horizontal="right"/>
    </xf>
    <xf numFmtId="49" fontId="63" fillId="45" borderId="64">
      <alignment horizontal="right"/>
    </xf>
    <xf numFmtId="49" fontId="63" fillId="45" borderId="64">
      <alignment horizontal="right"/>
    </xf>
    <xf numFmtId="49" fontId="63" fillId="45" borderId="64">
      <alignment horizontal="right"/>
    </xf>
    <xf numFmtId="49" fontId="66" fillId="0" borderId="71"/>
    <xf numFmtId="49" fontId="66" fillId="0" borderId="71"/>
    <xf numFmtId="49" fontId="66" fillId="0" borderId="71"/>
    <xf numFmtId="49" fontId="66" fillId="0" borderId="71"/>
    <xf numFmtId="0" fontId="65" fillId="0" borderId="94"/>
    <xf numFmtId="0" fontId="65" fillId="0" borderId="94"/>
    <xf numFmtId="0" fontId="65" fillId="0" borderId="94"/>
    <xf numFmtId="49" fontId="63" fillId="45" borderId="64">
      <alignment horizontal="right"/>
    </xf>
    <xf numFmtId="49" fontId="63" fillId="45" borderId="64">
      <alignment horizontal="right"/>
    </xf>
    <xf numFmtId="49" fontId="63" fillId="45" borderId="64">
      <alignment horizontal="right"/>
    </xf>
    <xf numFmtId="0" fontId="55" fillId="0" borderId="55">
      <alignment horizontal="left" vertical="center"/>
    </xf>
    <xf numFmtId="49" fontId="63" fillId="45" borderId="64">
      <alignment horizontal="right"/>
    </xf>
    <xf numFmtId="0" fontId="65" fillId="0" borderId="94"/>
    <xf numFmtId="49" fontId="63" fillId="45" borderId="64">
      <alignment horizontal="right"/>
    </xf>
    <xf numFmtId="10" fontId="4" fillId="40" borderId="54" applyNumberFormat="0" applyBorder="0" applyAlignment="0" applyProtection="0"/>
    <xf numFmtId="49" fontId="63" fillId="45" borderId="64">
      <alignment horizontal="right"/>
    </xf>
    <xf numFmtId="49" fontId="63" fillId="45" borderId="64">
      <alignment horizontal="right"/>
    </xf>
    <xf numFmtId="0" fontId="65" fillId="0" borderId="94"/>
    <xf numFmtId="0" fontId="65" fillId="0" borderId="94"/>
    <xf numFmtId="0" fontId="65" fillId="0" borderId="94"/>
    <xf numFmtId="174" fontId="64" fillId="46" borderId="77"/>
    <xf numFmtId="0" fontId="65" fillId="0" borderId="107"/>
    <xf numFmtId="49" fontId="66" fillId="0" borderId="92"/>
    <xf numFmtId="49" fontId="66" fillId="0" borderId="92"/>
    <xf numFmtId="49" fontId="66" fillId="0" borderId="92"/>
    <xf numFmtId="0" fontId="65" fillId="0" borderId="107"/>
    <xf numFmtId="0" fontId="65" fillId="0" borderId="107"/>
    <xf numFmtId="49" fontId="66" fillId="0" borderId="92"/>
    <xf numFmtId="49" fontId="66" fillId="0" borderId="92"/>
    <xf numFmtId="49" fontId="66" fillId="0" borderId="92"/>
    <xf numFmtId="49" fontId="63" fillId="45" borderId="76">
      <alignment horizontal="right"/>
    </xf>
    <xf numFmtId="49" fontId="63" fillId="45" borderId="76">
      <alignment horizontal="right"/>
    </xf>
    <xf numFmtId="49" fontId="63" fillId="45" borderId="76">
      <alignment horizontal="right"/>
    </xf>
    <xf numFmtId="49" fontId="63" fillId="45" borderId="76">
      <alignment horizontal="right"/>
    </xf>
    <xf numFmtId="0" fontId="65" fillId="0" borderId="107"/>
    <xf numFmtId="49" fontId="63" fillId="45" borderId="76">
      <alignment horizontal="right"/>
    </xf>
    <xf numFmtId="49" fontId="63" fillId="45" borderId="76">
      <alignment horizontal="right"/>
    </xf>
    <xf numFmtId="0" fontId="65" fillId="0" borderId="107"/>
    <xf numFmtId="0" fontId="65" fillId="0" borderId="107"/>
    <xf numFmtId="49" fontId="63" fillId="45" borderId="64">
      <alignment horizontal="right"/>
    </xf>
    <xf numFmtId="0" fontId="65" fillId="0" borderId="107"/>
    <xf numFmtId="49" fontId="63" fillId="45" borderId="64">
      <alignment horizontal="right"/>
    </xf>
    <xf numFmtId="49" fontId="63" fillId="45" borderId="64">
      <alignment horizontal="right"/>
    </xf>
    <xf numFmtId="49" fontId="66" fillId="0" borderId="92"/>
    <xf numFmtId="49" fontId="66" fillId="0" borderId="92"/>
    <xf numFmtId="49" fontId="63" fillId="45" borderId="75">
      <alignment horizontal="right"/>
    </xf>
    <xf numFmtId="49" fontId="63" fillId="45" borderId="75">
      <alignment horizontal="right"/>
    </xf>
    <xf numFmtId="49" fontId="63" fillId="45" borderId="75">
      <alignment horizontal="right"/>
    </xf>
    <xf numFmtId="49" fontId="66" fillId="0" borderId="92"/>
    <xf numFmtId="49" fontId="63" fillId="45" borderId="75">
      <alignment horizontal="right"/>
    </xf>
    <xf numFmtId="49" fontId="63" fillId="45" borderId="75">
      <alignment horizontal="right"/>
    </xf>
    <xf numFmtId="49" fontId="63" fillId="45" borderId="75">
      <alignment horizontal="right"/>
    </xf>
    <xf numFmtId="174" fontId="64" fillId="46" borderId="84"/>
    <xf numFmtId="3" fontId="64" fillId="46" borderId="84"/>
    <xf numFmtId="49" fontId="63" fillId="45" borderId="64">
      <alignment horizontal="right"/>
    </xf>
    <xf numFmtId="3" fontId="64" fillId="46" borderId="84"/>
    <xf numFmtId="49" fontId="63" fillId="45" borderId="75">
      <alignment horizontal="right"/>
    </xf>
    <xf numFmtId="49" fontId="63" fillId="45" borderId="75">
      <alignment horizontal="right"/>
    </xf>
    <xf numFmtId="49" fontId="63" fillId="45" borderId="64">
      <alignment horizontal="right"/>
    </xf>
    <xf numFmtId="49" fontId="63" fillId="45" borderId="75">
      <alignment horizontal="right"/>
    </xf>
    <xf numFmtId="49" fontId="63" fillId="45" borderId="75">
      <alignment horizontal="right"/>
    </xf>
    <xf numFmtId="3" fontId="64" fillId="46" borderId="84"/>
    <xf numFmtId="193" fontId="62" fillId="44" borderId="63"/>
    <xf numFmtId="49" fontId="63" fillId="45" borderId="89">
      <alignment horizontal="right"/>
    </xf>
    <xf numFmtId="49" fontId="66" fillId="0" borderId="99"/>
    <xf numFmtId="9" fontId="5" fillId="0" borderId="0" applyFont="0" applyFill="0" applyBorder="0" applyAlignment="0" applyProtection="0"/>
    <xf numFmtId="43" fontId="5" fillId="0" borderId="0" applyFont="0" applyFill="0" applyBorder="0" applyAlignment="0" applyProtection="0"/>
    <xf numFmtId="49" fontId="66" fillId="0" borderId="99"/>
    <xf numFmtId="49" fontId="66" fillId="0" borderId="99"/>
    <xf numFmtId="49" fontId="63" fillId="45" borderId="89">
      <alignment horizontal="right"/>
    </xf>
    <xf numFmtId="49" fontId="63" fillId="45" borderId="89">
      <alignment horizontal="right"/>
    </xf>
    <xf numFmtId="49" fontId="63" fillId="45" borderId="89">
      <alignment horizontal="right"/>
    </xf>
    <xf numFmtId="49" fontId="66" fillId="0" borderId="71"/>
    <xf numFmtId="44" fontId="38" fillId="0" borderId="0"/>
    <xf numFmtId="49" fontId="63" fillId="45" borderId="64">
      <alignment horizontal="right"/>
    </xf>
    <xf numFmtId="49" fontId="63" fillId="45" borderId="64">
      <alignment horizontal="right"/>
    </xf>
    <xf numFmtId="49" fontId="66" fillId="0" borderId="78"/>
    <xf numFmtId="49" fontId="66" fillId="0" borderId="78"/>
    <xf numFmtId="49" fontId="66" fillId="0" borderId="78"/>
    <xf numFmtId="49" fontId="66" fillId="0" borderId="78"/>
    <xf numFmtId="49" fontId="66" fillId="0" borderId="99"/>
    <xf numFmtId="49" fontId="66" fillId="0" borderId="85"/>
    <xf numFmtId="49" fontId="66" fillId="0" borderId="85"/>
    <xf numFmtId="49" fontId="66" fillId="0" borderId="85"/>
    <xf numFmtId="49" fontId="66" fillId="0" borderId="85"/>
    <xf numFmtId="49" fontId="66" fillId="0" borderId="111"/>
    <xf numFmtId="49" fontId="66" fillId="0" borderId="111"/>
    <xf numFmtId="49" fontId="66" fillId="0" borderId="111"/>
    <xf numFmtId="49" fontId="66" fillId="0" borderId="111"/>
    <xf numFmtId="174" fontId="64" fillId="46" borderId="105"/>
    <xf numFmtId="174" fontId="64" fillId="46" borderId="105"/>
    <xf numFmtId="3" fontId="64" fillId="46" borderId="105"/>
    <xf numFmtId="174" fontId="64" fillId="46" borderId="105"/>
    <xf numFmtId="174" fontId="64" fillId="46" borderId="105"/>
    <xf numFmtId="174" fontId="64" fillId="46" borderId="91"/>
    <xf numFmtId="49" fontId="66" fillId="0" borderId="99"/>
    <xf numFmtId="49" fontId="66" fillId="0" borderId="99"/>
    <xf numFmtId="49" fontId="66" fillId="0" borderId="99"/>
    <xf numFmtId="49" fontId="66" fillId="0" borderId="99"/>
    <xf numFmtId="3" fontId="64" fillId="46" borderId="105"/>
    <xf numFmtId="49" fontId="66" fillId="0" borderId="111"/>
    <xf numFmtId="49" fontId="63" fillId="45" borderId="90">
      <alignment horizontal="right"/>
    </xf>
    <xf numFmtId="49" fontId="63" fillId="45" borderId="90">
      <alignment horizontal="right"/>
    </xf>
    <xf numFmtId="49" fontId="63" fillId="45" borderId="90">
      <alignment horizontal="right"/>
    </xf>
    <xf numFmtId="49" fontId="63" fillId="45" borderId="90">
      <alignment horizontal="right"/>
    </xf>
    <xf numFmtId="49" fontId="66" fillId="0" borderId="111"/>
    <xf numFmtId="49" fontId="66" fillId="0" borderId="99"/>
    <xf numFmtId="49" fontId="63" fillId="45" borderId="90">
      <alignment horizontal="right"/>
    </xf>
    <xf numFmtId="49" fontId="63" fillId="45" borderId="90">
      <alignment horizontal="right"/>
    </xf>
    <xf numFmtId="49" fontId="63" fillId="45" borderId="90">
      <alignment horizontal="right"/>
    </xf>
    <xf numFmtId="49" fontId="66" fillId="0" borderId="99"/>
    <xf numFmtId="0" fontId="55" fillId="0" borderId="62">
      <alignment horizontal="left" vertical="center"/>
    </xf>
    <xf numFmtId="49" fontId="66" fillId="0" borderId="99"/>
    <xf numFmtId="49" fontId="66" fillId="0" borderId="111"/>
    <xf numFmtId="49" fontId="66" fillId="0" borderId="99"/>
    <xf numFmtId="10" fontId="4" fillId="40" borderId="61" applyNumberFormat="0" applyBorder="0" applyAlignment="0" applyProtection="0"/>
    <xf numFmtId="49" fontId="66" fillId="0" borderId="99"/>
    <xf numFmtId="49" fontId="66" fillId="0" borderId="99"/>
    <xf numFmtId="49" fontId="63" fillId="45" borderId="89">
      <alignment horizontal="right"/>
    </xf>
    <xf numFmtId="49" fontId="63" fillId="45" borderId="89">
      <alignment horizontal="right"/>
    </xf>
    <xf numFmtId="49" fontId="63" fillId="45" borderId="89">
      <alignment horizontal="right"/>
    </xf>
    <xf numFmtId="49" fontId="63" fillId="45" borderId="89">
      <alignment horizontal="right"/>
    </xf>
    <xf numFmtId="49" fontId="66" fillId="0" borderId="99"/>
    <xf numFmtId="49" fontId="63" fillId="45" borderId="89">
      <alignment horizontal="right"/>
    </xf>
    <xf numFmtId="49" fontId="63" fillId="45" borderId="89">
      <alignment horizontal="right"/>
    </xf>
    <xf numFmtId="49" fontId="63" fillId="45" borderId="89">
      <alignment horizontal="right"/>
    </xf>
    <xf numFmtId="49" fontId="66" fillId="0" borderId="111"/>
    <xf numFmtId="49" fontId="66" fillId="0" borderId="111"/>
    <xf numFmtId="49" fontId="66" fillId="0" borderId="111"/>
    <xf numFmtId="49" fontId="66" fillId="0" borderId="111"/>
    <xf numFmtId="49" fontId="66" fillId="0" borderId="99"/>
    <xf numFmtId="49" fontId="63" fillId="45" borderId="89">
      <alignment horizontal="right"/>
    </xf>
    <xf numFmtId="49" fontId="63" fillId="45" borderId="89">
      <alignment horizontal="right"/>
    </xf>
    <xf numFmtId="49" fontId="63" fillId="45" borderId="89">
      <alignment horizontal="right"/>
    </xf>
    <xf numFmtId="49" fontId="66" fillId="0" borderId="99"/>
    <xf numFmtId="49" fontId="66" fillId="0" borderId="99"/>
    <xf numFmtId="49" fontId="63" fillId="45" borderId="89">
      <alignment horizontal="right"/>
    </xf>
    <xf numFmtId="49" fontId="63" fillId="45" borderId="89">
      <alignment horizontal="right"/>
    </xf>
    <xf numFmtId="49" fontId="63" fillId="45" borderId="89">
      <alignment horizontal="right"/>
    </xf>
    <xf numFmtId="49" fontId="66" fillId="0" borderId="99"/>
    <xf numFmtId="49" fontId="66" fillId="0" borderId="99"/>
    <xf numFmtId="49" fontId="66" fillId="0" borderId="99"/>
    <xf numFmtId="49" fontId="63" fillId="45" borderId="89">
      <alignment horizontal="right"/>
    </xf>
    <xf numFmtId="49" fontId="63" fillId="45" borderId="89">
      <alignment horizontal="right"/>
    </xf>
    <xf numFmtId="49" fontId="63" fillId="45" borderId="89">
      <alignment horizontal="right"/>
    </xf>
    <xf numFmtId="3" fontId="64" fillId="46" borderId="105"/>
    <xf numFmtId="49" fontId="63" fillId="45" borderId="89">
      <alignment horizontal="right"/>
    </xf>
    <xf numFmtId="49" fontId="63" fillId="45" borderId="89">
      <alignment horizontal="right"/>
    </xf>
    <xf numFmtId="3" fontId="64" fillId="46" borderId="105"/>
    <xf numFmtId="49" fontId="66" fillId="0" borderId="111"/>
    <xf numFmtId="49" fontId="66" fillId="0" borderId="99"/>
    <xf numFmtId="49" fontId="66" fillId="0" borderId="99"/>
    <xf numFmtId="49" fontId="63" fillId="45" borderId="89">
      <alignment horizontal="right"/>
    </xf>
    <xf numFmtId="49" fontId="63" fillId="45" borderId="89">
      <alignment horizontal="right"/>
    </xf>
    <xf numFmtId="49" fontId="63" fillId="45" borderId="89">
      <alignment horizontal="right"/>
    </xf>
    <xf numFmtId="49" fontId="63" fillId="45" borderId="89">
      <alignment horizontal="right"/>
    </xf>
    <xf numFmtId="49" fontId="66" fillId="0" borderId="99"/>
    <xf numFmtId="49" fontId="66" fillId="0" borderId="99"/>
    <xf numFmtId="0" fontId="55" fillId="0" borderId="73">
      <alignment horizontal="left" vertical="center"/>
    </xf>
    <xf numFmtId="49" fontId="63" fillId="45" borderId="89">
      <alignment horizontal="right"/>
    </xf>
    <xf numFmtId="49" fontId="63" fillId="45" borderId="89">
      <alignment horizontal="right"/>
    </xf>
    <xf numFmtId="10" fontId="4" fillId="40" borderId="72" applyNumberFormat="0" applyBorder="0" applyAlignment="0" applyProtection="0"/>
    <xf numFmtId="49" fontId="63" fillId="45" borderId="89">
      <alignment horizontal="right"/>
    </xf>
    <xf numFmtId="49" fontId="63" fillId="45" borderId="89">
      <alignment horizontal="right"/>
    </xf>
    <xf numFmtId="193" fontId="62" fillId="44" borderId="69"/>
    <xf numFmtId="49" fontId="63" fillId="45" borderId="82">
      <alignment horizontal="right"/>
    </xf>
    <xf numFmtId="9" fontId="5" fillId="0" borderId="0" applyFont="0" applyFill="0" applyBorder="0" applyAlignment="0" applyProtection="0"/>
    <xf numFmtId="43" fontId="5" fillId="0" borderId="0" applyFont="0" applyFill="0" applyBorder="0" applyAlignment="0" applyProtection="0"/>
    <xf numFmtId="49" fontId="63" fillId="45" borderId="82">
      <alignment horizontal="right"/>
    </xf>
    <xf numFmtId="49" fontId="63" fillId="45" borderId="83">
      <alignment horizontal="right"/>
    </xf>
    <xf numFmtId="49" fontId="63" fillId="45" borderId="75">
      <alignment horizontal="right"/>
    </xf>
    <xf numFmtId="49" fontId="66" fillId="0" borderId="106"/>
    <xf numFmtId="49" fontId="66" fillId="0" borderId="92"/>
    <xf numFmtId="3" fontId="64" fillId="46" borderId="105"/>
    <xf numFmtId="44" fontId="38" fillId="0" borderId="0"/>
    <xf numFmtId="49" fontId="66" fillId="0" borderId="99"/>
    <xf numFmtId="49" fontId="66" fillId="0" borderId="92"/>
    <xf numFmtId="49" fontId="63" fillId="45" borderId="75">
      <alignment horizontal="right"/>
    </xf>
    <xf numFmtId="49" fontId="63" fillId="45" borderId="75">
      <alignment horizontal="right"/>
    </xf>
    <xf numFmtId="49" fontId="63" fillId="45" borderId="75">
      <alignment horizontal="right"/>
    </xf>
    <xf numFmtId="49" fontId="66" fillId="0" borderId="92"/>
    <xf numFmtId="49" fontId="66" fillId="0" borderId="92"/>
    <xf numFmtId="49" fontId="66" fillId="0" borderId="92"/>
    <xf numFmtId="49" fontId="63" fillId="45" borderId="75">
      <alignment horizontal="right"/>
    </xf>
    <xf numFmtId="49" fontId="63" fillId="45" borderId="75">
      <alignment horizontal="right"/>
    </xf>
    <xf numFmtId="49" fontId="63" fillId="45" borderId="75">
      <alignment horizontal="right"/>
    </xf>
    <xf numFmtId="49" fontId="63" fillId="45" borderId="75">
      <alignment horizontal="right"/>
    </xf>
    <xf numFmtId="49" fontId="66" fillId="0" borderId="106"/>
    <xf numFmtId="49" fontId="66" fillId="0" borderId="106"/>
    <xf numFmtId="49" fontId="63" fillId="45" borderId="75">
      <alignment horizontal="right"/>
    </xf>
    <xf numFmtId="49" fontId="63" fillId="45" borderId="75">
      <alignment horizontal="right"/>
    </xf>
    <xf numFmtId="49" fontId="63" fillId="45" borderId="75">
      <alignment horizontal="right"/>
    </xf>
    <xf numFmtId="49" fontId="66" fillId="0" borderId="106"/>
    <xf numFmtId="49" fontId="66" fillId="0" borderId="92"/>
    <xf numFmtId="49" fontId="66" fillId="0" borderId="92"/>
    <xf numFmtId="49" fontId="66" fillId="0" borderId="106"/>
    <xf numFmtId="49" fontId="63" fillId="45" borderId="75">
      <alignment horizontal="right"/>
    </xf>
    <xf numFmtId="49" fontId="63" fillId="45" borderId="75">
      <alignment horizontal="right"/>
    </xf>
    <xf numFmtId="49" fontId="63" fillId="45" borderId="75">
      <alignment horizontal="right"/>
    </xf>
    <xf numFmtId="49" fontId="63" fillId="45" borderId="75">
      <alignment horizontal="right"/>
    </xf>
    <xf numFmtId="3" fontId="64" fillId="46" borderId="84"/>
    <xf numFmtId="49" fontId="63" fillId="45" borderId="75">
      <alignment horizontal="right"/>
    </xf>
    <xf numFmtId="49" fontId="63" fillId="45" borderId="75">
      <alignment horizontal="right"/>
    </xf>
    <xf numFmtId="49" fontId="63" fillId="45" borderId="75">
      <alignment horizontal="right"/>
    </xf>
    <xf numFmtId="3" fontId="64" fillId="46" borderId="84"/>
    <xf numFmtId="49" fontId="66" fillId="0" borderId="106"/>
    <xf numFmtId="49" fontId="66" fillId="0" borderId="106"/>
    <xf numFmtId="174" fontId="64" fillId="46" borderId="98"/>
    <xf numFmtId="174" fontId="64" fillId="46" borderId="98"/>
    <xf numFmtId="49" fontId="63" fillId="45" borderId="75">
      <alignment horizontal="right"/>
    </xf>
    <xf numFmtId="0" fontId="55" fillId="0" borderId="68">
      <alignment horizontal="left" vertical="center"/>
    </xf>
    <xf numFmtId="49" fontId="63" fillId="45" borderId="75">
      <alignment horizontal="right"/>
    </xf>
    <xf numFmtId="49" fontId="63" fillId="45" borderId="75">
      <alignment horizontal="right"/>
    </xf>
    <xf numFmtId="49" fontId="63" fillId="45" borderId="75">
      <alignment horizontal="right"/>
    </xf>
    <xf numFmtId="3" fontId="64" fillId="46" borderId="98"/>
    <xf numFmtId="174" fontId="64" fillId="46" borderId="98"/>
    <xf numFmtId="49" fontId="63" fillId="45" borderId="75">
      <alignment horizontal="right"/>
    </xf>
    <xf numFmtId="49" fontId="63" fillId="45" borderId="75">
      <alignment horizontal="right"/>
    </xf>
    <xf numFmtId="49" fontId="63" fillId="45" borderId="75">
      <alignment horizontal="right"/>
    </xf>
    <xf numFmtId="174" fontId="64" fillId="46" borderId="98"/>
    <xf numFmtId="3" fontId="64" fillId="46" borderId="98"/>
    <xf numFmtId="49" fontId="66" fillId="0" borderId="92"/>
    <xf numFmtId="49" fontId="66" fillId="0" borderId="92"/>
    <xf numFmtId="49" fontId="66" fillId="0" borderId="92"/>
    <xf numFmtId="49" fontId="66" fillId="0" borderId="92"/>
    <xf numFmtId="3" fontId="64" fillId="46" borderId="98"/>
    <xf numFmtId="174" fontId="64" fillId="46" borderId="84"/>
    <xf numFmtId="49" fontId="66" fillId="0" borderId="106"/>
    <xf numFmtId="49" fontId="66" fillId="0" borderId="106"/>
    <xf numFmtId="49" fontId="66" fillId="0" borderId="92"/>
    <xf numFmtId="49" fontId="66" fillId="0" borderId="92"/>
    <xf numFmtId="49" fontId="66" fillId="0" borderId="92"/>
    <xf numFmtId="49" fontId="66" fillId="0" borderId="92"/>
    <xf numFmtId="49" fontId="66" fillId="0" borderId="92"/>
    <xf numFmtId="49" fontId="63" fillId="45" borderId="83">
      <alignment horizontal="right"/>
    </xf>
    <xf numFmtId="49" fontId="63" fillId="45" borderId="83">
      <alignment horizontal="right"/>
    </xf>
    <xf numFmtId="49" fontId="63" fillId="45" borderId="83">
      <alignment horizontal="right"/>
    </xf>
    <xf numFmtId="49" fontId="63" fillId="45" borderId="83">
      <alignment horizontal="right"/>
    </xf>
    <xf numFmtId="49" fontId="66" fillId="0" borderId="92"/>
    <xf numFmtId="49" fontId="66" fillId="0" borderId="92"/>
    <xf numFmtId="49" fontId="63" fillId="45" borderId="83">
      <alignment horizontal="right"/>
    </xf>
    <xf numFmtId="49" fontId="63" fillId="45" borderId="83">
      <alignment horizontal="right"/>
    </xf>
    <xf numFmtId="49" fontId="66" fillId="0" borderId="106"/>
    <xf numFmtId="49" fontId="63" fillId="45" borderId="75">
      <alignment horizontal="right"/>
    </xf>
    <xf numFmtId="49" fontId="66" fillId="0" borderId="106"/>
    <xf numFmtId="49" fontId="63" fillId="45" borderId="75">
      <alignment horizontal="right"/>
    </xf>
    <xf numFmtId="49" fontId="66" fillId="0" borderId="106"/>
    <xf numFmtId="49" fontId="63" fillId="45" borderId="75">
      <alignment horizontal="right"/>
    </xf>
    <xf numFmtId="49" fontId="66" fillId="0" borderId="106"/>
    <xf numFmtId="49" fontId="63" fillId="45" borderId="82">
      <alignment horizontal="right"/>
    </xf>
    <xf numFmtId="49" fontId="63" fillId="45" borderId="82">
      <alignment horizontal="right"/>
    </xf>
    <xf numFmtId="49" fontId="66" fillId="0" borderId="92"/>
    <xf numFmtId="49" fontId="66" fillId="0" borderId="92"/>
    <xf numFmtId="49" fontId="63" fillId="45" borderId="82">
      <alignment horizontal="right"/>
    </xf>
    <xf numFmtId="49" fontId="63" fillId="45" borderId="82">
      <alignment horizontal="right"/>
    </xf>
    <xf numFmtId="49" fontId="63" fillId="45" borderId="82">
      <alignment horizontal="right"/>
    </xf>
    <xf numFmtId="49" fontId="66" fillId="0" borderId="92"/>
    <xf numFmtId="49" fontId="63" fillId="45" borderId="75">
      <alignment horizontal="right"/>
    </xf>
    <xf numFmtId="49" fontId="66" fillId="0" borderId="92"/>
    <xf numFmtId="49" fontId="66" fillId="0" borderId="92"/>
    <xf numFmtId="49" fontId="66" fillId="0" borderId="92"/>
    <xf numFmtId="49" fontId="63" fillId="45" borderId="82">
      <alignment horizontal="right"/>
    </xf>
    <xf numFmtId="49" fontId="63" fillId="45" borderId="75">
      <alignment horizontal="right"/>
    </xf>
    <xf numFmtId="49" fontId="63" fillId="45" borderId="82">
      <alignment horizontal="right"/>
    </xf>
    <xf numFmtId="49" fontId="63" fillId="45" borderId="82">
      <alignment horizontal="right"/>
    </xf>
    <xf numFmtId="49" fontId="63" fillId="45" borderId="82">
      <alignment horizontal="right"/>
    </xf>
    <xf numFmtId="193" fontId="62" fillId="44" borderId="74"/>
    <xf numFmtId="49" fontId="66" fillId="0" borderId="111"/>
    <xf numFmtId="9" fontId="5" fillId="0" borderId="0" applyFont="0" applyFill="0" applyBorder="0" applyAlignment="0" applyProtection="0"/>
    <xf numFmtId="43" fontId="5" fillId="0" borderId="0" applyFont="0" applyFill="0" applyBorder="0" applyAlignment="0" applyProtection="0"/>
    <xf numFmtId="49" fontId="63" fillId="45" borderId="103">
      <alignment horizontal="right"/>
    </xf>
    <xf numFmtId="49" fontId="66" fillId="0" borderId="111"/>
    <xf numFmtId="49" fontId="66" fillId="0" borderId="111"/>
    <xf numFmtId="49" fontId="66" fillId="0" borderId="92"/>
    <xf numFmtId="44" fontId="38" fillId="0" borderId="0"/>
    <xf numFmtId="49" fontId="66" fillId="0" borderId="106"/>
    <xf numFmtId="49" fontId="63" fillId="45" borderId="75">
      <alignment horizontal="right"/>
    </xf>
    <xf numFmtId="10" fontId="4" fillId="40" borderId="79" applyNumberFormat="0" applyBorder="0" applyAlignment="0" applyProtection="0"/>
    <xf numFmtId="49" fontId="63" fillId="45" borderId="89">
      <alignment horizontal="right"/>
    </xf>
    <xf numFmtId="49" fontId="63" fillId="45" borderId="89">
      <alignment horizontal="right"/>
    </xf>
    <xf numFmtId="49" fontId="63" fillId="45" borderId="89">
      <alignment horizontal="right"/>
    </xf>
    <xf numFmtId="174" fontId="64" fillId="46" borderId="105"/>
    <xf numFmtId="49" fontId="66" fillId="0" borderId="111"/>
    <xf numFmtId="49" fontId="66" fillId="0" borderId="111"/>
    <xf numFmtId="49" fontId="66" fillId="0" borderId="111"/>
    <xf numFmtId="49" fontId="63" fillId="45" borderId="104">
      <alignment horizontal="right"/>
    </xf>
    <xf numFmtId="49" fontId="63" fillId="45" borderId="104">
      <alignment horizontal="right"/>
    </xf>
    <xf numFmtId="49" fontId="63" fillId="45" borderId="104">
      <alignment horizontal="right"/>
    </xf>
    <xf numFmtId="49" fontId="63" fillId="45" borderId="104">
      <alignment horizontal="right"/>
    </xf>
    <xf numFmtId="49" fontId="66" fillId="0" borderId="111"/>
    <xf numFmtId="49" fontId="63" fillId="45" borderId="104">
      <alignment horizontal="right"/>
    </xf>
    <xf numFmtId="49" fontId="63" fillId="45" borderId="104">
      <alignment horizontal="right"/>
    </xf>
    <xf numFmtId="49" fontId="66" fillId="0" borderId="111"/>
    <xf numFmtId="49" fontId="63" fillId="45" borderId="89">
      <alignment horizontal="right"/>
    </xf>
    <xf numFmtId="49" fontId="66" fillId="0" borderId="111"/>
    <xf numFmtId="49" fontId="63" fillId="45" borderId="89">
      <alignment horizontal="right"/>
    </xf>
    <xf numFmtId="49" fontId="66" fillId="0" borderId="111"/>
    <xf numFmtId="49" fontId="63" fillId="45" borderId="89">
      <alignment horizontal="right"/>
    </xf>
    <xf numFmtId="49" fontId="66" fillId="0" borderId="111"/>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6" fillId="0" borderId="111"/>
    <xf numFmtId="49" fontId="63" fillId="45" borderId="89">
      <alignment horizontal="right"/>
    </xf>
    <xf numFmtId="49" fontId="63" fillId="45" borderId="103">
      <alignment horizontal="right"/>
    </xf>
    <xf numFmtId="49" fontId="63" fillId="45" borderId="103">
      <alignment horizontal="right"/>
    </xf>
    <xf numFmtId="49" fontId="63" fillId="45" borderId="89">
      <alignment horizontal="right"/>
    </xf>
    <xf numFmtId="49" fontId="63" fillId="45" borderId="103">
      <alignment horizontal="right"/>
    </xf>
    <xf numFmtId="49" fontId="66" fillId="0" borderId="111"/>
    <xf numFmtId="49" fontId="66" fillId="0" borderId="111"/>
    <xf numFmtId="193" fontId="62" fillId="44" borderId="88"/>
    <xf numFmtId="49" fontId="66" fillId="0" borderId="106"/>
    <xf numFmtId="9" fontId="5" fillId="0" borderId="0" applyFont="0" applyFill="0" applyBorder="0" applyAlignment="0" applyProtection="0"/>
    <xf numFmtId="43" fontId="5" fillId="0" borderId="0" applyFont="0" applyFill="0" applyBorder="0" applyAlignment="0" applyProtection="0"/>
    <xf numFmtId="49" fontId="63" fillId="45" borderId="96">
      <alignment horizontal="right"/>
    </xf>
    <xf numFmtId="49" fontId="63" fillId="45" borderId="82">
      <alignment horizontal="right"/>
    </xf>
    <xf numFmtId="49" fontId="63" fillId="45" borderId="97">
      <alignment horizontal="right"/>
    </xf>
    <xf numFmtId="49" fontId="63" fillId="45" borderId="96">
      <alignment horizontal="right"/>
    </xf>
    <xf numFmtId="49" fontId="63" fillId="45" borderId="89">
      <alignment horizontal="right"/>
    </xf>
    <xf numFmtId="44" fontId="38" fillId="0" borderId="0"/>
    <xf numFmtId="49" fontId="63" fillId="45" borderId="89">
      <alignment horizontal="right"/>
    </xf>
    <xf numFmtId="49" fontId="63" fillId="45" borderId="103">
      <alignment horizontal="right"/>
    </xf>
    <xf numFmtId="49" fontId="63" fillId="45" borderId="82">
      <alignment horizontal="right"/>
    </xf>
    <xf numFmtId="49" fontId="63" fillId="45" borderId="82">
      <alignment horizontal="right"/>
    </xf>
    <xf numFmtId="49" fontId="63" fillId="45" borderId="82">
      <alignment horizontal="right"/>
    </xf>
    <xf numFmtId="3" fontId="64" fillId="46" borderId="98"/>
    <xf numFmtId="3" fontId="64" fillId="46" borderId="98"/>
    <xf numFmtId="49" fontId="66" fillId="0" borderId="106"/>
    <xf numFmtId="49" fontId="66" fillId="0" borderId="106"/>
    <xf numFmtId="49" fontId="66" fillId="0" borderId="92"/>
    <xf numFmtId="49" fontId="66" fillId="0" borderId="92"/>
    <xf numFmtId="49" fontId="63" fillId="45" borderId="82">
      <alignment horizontal="right"/>
    </xf>
    <xf numFmtId="49" fontId="63" fillId="45" borderId="82">
      <alignment horizontal="right"/>
    </xf>
    <xf numFmtId="49" fontId="63" fillId="45" borderId="82">
      <alignment horizontal="right"/>
    </xf>
    <xf numFmtId="49" fontId="63" fillId="45" borderId="82">
      <alignment horizontal="right"/>
    </xf>
    <xf numFmtId="49" fontId="66" fillId="0" borderId="92"/>
    <xf numFmtId="49" fontId="66" fillId="0" borderId="106"/>
    <xf numFmtId="49" fontId="63" fillId="45" borderId="82">
      <alignment horizontal="right"/>
    </xf>
    <xf numFmtId="49" fontId="63" fillId="45" borderId="82">
      <alignment horizontal="right"/>
    </xf>
    <xf numFmtId="49" fontId="63" fillId="45" borderId="82">
      <alignment horizontal="right"/>
    </xf>
    <xf numFmtId="49" fontId="66" fillId="0" borderId="92"/>
    <xf numFmtId="49" fontId="66" fillId="0" borderId="92"/>
    <xf numFmtId="49" fontId="66" fillId="0" borderId="92"/>
    <xf numFmtId="49" fontId="63" fillId="45" borderId="82">
      <alignment horizontal="right"/>
    </xf>
    <xf numFmtId="49" fontId="63" fillId="45" borderId="82">
      <alignment horizontal="right"/>
    </xf>
    <xf numFmtId="49" fontId="63" fillId="45" borderId="82">
      <alignment horizontal="right"/>
    </xf>
    <xf numFmtId="49" fontId="63" fillId="45" borderId="82">
      <alignment horizontal="right"/>
    </xf>
    <xf numFmtId="49" fontId="63" fillId="45" borderId="82">
      <alignment horizontal="right"/>
    </xf>
    <xf numFmtId="49" fontId="63" fillId="45" borderId="82">
      <alignment horizontal="right"/>
    </xf>
    <xf numFmtId="49" fontId="63" fillId="45" borderId="82">
      <alignment horizontal="right"/>
    </xf>
    <xf numFmtId="174" fontId="64" fillId="46" borderId="110"/>
    <xf numFmtId="174" fontId="64" fillId="46" borderId="110"/>
    <xf numFmtId="3" fontId="64" fillId="46" borderId="110"/>
    <xf numFmtId="174" fontId="64" fillId="46" borderId="110"/>
    <xf numFmtId="49" fontId="63" fillId="45" borderId="82">
      <alignment horizontal="right"/>
    </xf>
    <xf numFmtId="0" fontId="55" fillId="0" borderId="80">
      <alignment horizontal="left" vertical="center"/>
    </xf>
    <xf numFmtId="49" fontId="63" fillId="45" borderId="82">
      <alignment horizontal="right"/>
    </xf>
    <xf numFmtId="49" fontId="63" fillId="45" borderId="82">
      <alignment horizontal="right"/>
    </xf>
    <xf numFmtId="49" fontId="63" fillId="45" borderId="82">
      <alignment horizontal="right"/>
    </xf>
    <xf numFmtId="174" fontId="64" fillId="46" borderId="110"/>
    <xf numFmtId="49" fontId="63" fillId="45" borderId="82">
      <alignment horizontal="right"/>
    </xf>
    <xf numFmtId="49" fontId="63" fillId="45" borderId="82">
      <alignment horizontal="right"/>
    </xf>
    <xf numFmtId="49" fontId="63" fillId="45" borderId="82">
      <alignment horizontal="right"/>
    </xf>
    <xf numFmtId="174" fontId="64" fillId="46" borderId="98"/>
    <xf numFmtId="3" fontId="64" fillId="46" borderId="110"/>
    <xf numFmtId="49" fontId="66" fillId="0" borderId="106"/>
    <xf numFmtId="49" fontId="66" fillId="0" borderId="106"/>
    <xf numFmtId="49" fontId="66" fillId="0" borderId="106"/>
    <xf numFmtId="49" fontId="66" fillId="0" borderId="106"/>
    <xf numFmtId="3" fontId="64" fillId="46" borderId="110"/>
    <xf numFmtId="49" fontId="63" fillId="45" borderId="97">
      <alignment horizontal="right"/>
    </xf>
    <xf numFmtId="49" fontId="63" fillId="45" borderId="97">
      <alignment horizontal="right"/>
    </xf>
    <xf numFmtId="49" fontId="63" fillId="45" borderId="97">
      <alignment horizontal="right"/>
    </xf>
    <xf numFmtId="49" fontId="63" fillId="45" borderId="97">
      <alignment horizontal="right"/>
    </xf>
    <xf numFmtId="49" fontId="66" fillId="0" borderId="106"/>
    <xf numFmtId="49" fontId="63" fillId="45" borderId="97">
      <alignment horizontal="right"/>
    </xf>
    <xf numFmtId="49" fontId="63" fillId="45" borderId="97">
      <alignment horizontal="right"/>
    </xf>
    <xf numFmtId="49" fontId="66" fillId="0" borderId="106"/>
    <xf numFmtId="49" fontId="66" fillId="0" borderId="106"/>
    <xf numFmtId="49" fontId="66" fillId="0" borderId="106"/>
    <xf numFmtId="49" fontId="66" fillId="0" borderId="106"/>
    <xf numFmtId="49" fontId="66" fillId="0" borderId="106"/>
    <xf numFmtId="49" fontId="63" fillId="45" borderId="96">
      <alignment horizontal="right"/>
    </xf>
    <xf numFmtId="49" fontId="63" fillId="45" borderId="96">
      <alignment horizontal="right"/>
    </xf>
    <xf numFmtId="49" fontId="63" fillId="45" borderId="96">
      <alignment horizontal="right"/>
    </xf>
    <xf numFmtId="49" fontId="66" fillId="0" borderId="106"/>
    <xf numFmtId="49" fontId="63" fillId="45" borderId="82">
      <alignment horizontal="right"/>
    </xf>
    <xf numFmtId="49" fontId="63" fillId="45" borderId="82">
      <alignment horizontal="right"/>
    </xf>
    <xf numFmtId="49" fontId="63" fillId="45" borderId="96">
      <alignment horizontal="right"/>
    </xf>
    <xf numFmtId="49" fontId="63" fillId="45" borderId="82">
      <alignment horizontal="right"/>
    </xf>
    <xf numFmtId="49" fontId="63" fillId="45" borderId="96">
      <alignment horizontal="right"/>
    </xf>
    <xf numFmtId="49" fontId="63" fillId="45" borderId="96">
      <alignment horizontal="right"/>
    </xf>
    <xf numFmtId="49" fontId="66" fillId="0" borderId="106"/>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49" fontId="66" fillId="0" borderId="106"/>
    <xf numFmtId="49" fontId="63" fillId="45" borderId="82">
      <alignment horizontal="right"/>
    </xf>
    <xf numFmtId="49" fontId="63" fillId="45" borderId="96">
      <alignment horizontal="right"/>
    </xf>
    <xf numFmtId="49" fontId="63" fillId="45" borderId="96">
      <alignment horizontal="right"/>
    </xf>
    <xf numFmtId="49" fontId="63" fillId="45" borderId="82">
      <alignment horizontal="right"/>
    </xf>
    <xf numFmtId="49" fontId="66" fillId="0" borderId="106"/>
    <xf numFmtId="49" fontId="66" fillId="0" borderId="106"/>
    <xf numFmtId="49" fontId="66" fillId="0" borderId="106"/>
    <xf numFmtId="193" fontId="62" fillId="44" borderId="81"/>
    <xf numFmtId="9" fontId="5" fillId="0" borderId="0" applyFont="0" applyFill="0" applyBorder="0" applyAlignment="0" applyProtection="0"/>
    <xf numFmtId="43" fontId="5" fillId="0" borderId="0" applyFont="0" applyFill="0" applyBorder="0" applyAlignment="0" applyProtection="0"/>
    <xf numFmtId="49" fontId="63" fillId="45" borderId="103">
      <alignment horizontal="right"/>
    </xf>
    <xf numFmtId="49" fontId="63" fillId="45" borderId="104">
      <alignment horizontal="right"/>
    </xf>
    <xf numFmtId="49" fontId="63" fillId="45" borderId="89">
      <alignment horizontal="right"/>
    </xf>
    <xf numFmtId="49" fontId="66" fillId="0" borderId="92"/>
    <xf numFmtId="44" fontId="38" fillId="0" borderId="0"/>
    <xf numFmtId="49" fontId="63" fillId="45" borderId="82">
      <alignment horizontal="right"/>
    </xf>
    <xf numFmtId="9" fontId="5" fillId="0" borderId="0" applyFont="0" applyFill="0" applyBorder="0" applyAlignment="0" applyProtection="0"/>
    <xf numFmtId="43" fontId="5" fillId="0" borderId="0" applyFont="0" applyFill="0" applyBorder="0" applyAlignment="0" applyProtection="0"/>
    <xf numFmtId="49" fontId="63" fillId="45" borderId="109">
      <alignment horizontal="right"/>
    </xf>
    <xf numFmtId="49" fontId="63" fillId="45" borderId="96">
      <alignment horizontal="right"/>
    </xf>
    <xf numFmtId="49" fontId="66" fillId="0" borderId="111"/>
    <xf numFmtId="44" fontId="38" fillId="0" borderId="0"/>
    <xf numFmtId="49" fontId="66" fillId="0" borderId="111"/>
    <xf numFmtId="49" fontId="63" fillId="45" borderId="89">
      <alignment horizontal="right"/>
    </xf>
    <xf numFmtId="49" fontId="66" fillId="0" borderId="106"/>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3" fontId="64" fillId="46" borderId="110"/>
    <xf numFmtId="49" fontId="63" fillId="45" borderId="96">
      <alignment horizontal="right"/>
    </xf>
    <xf numFmtId="49" fontId="63" fillId="45" borderId="96">
      <alignment horizontal="right"/>
    </xf>
    <xf numFmtId="49" fontId="63" fillId="45" borderId="96">
      <alignment horizontal="right"/>
    </xf>
    <xf numFmtId="3" fontId="64" fillId="46" borderId="110"/>
    <xf numFmtId="49" fontId="66" fillId="0" borderId="106"/>
    <xf numFmtId="49" fontId="66" fillId="0" borderId="106"/>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49" fontId="66" fillId="0" borderId="106"/>
    <xf numFmtId="49" fontId="66" fillId="0" borderId="106"/>
    <xf numFmtId="49" fontId="66" fillId="0" borderId="106"/>
    <xf numFmtId="49" fontId="66" fillId="0" borderId="106"/>
    <xf numFmtId="49" fontId="63" fillId="45" borderId="96">
      <alignment horizontal="right"/>
    </xf>
    <xf numFmtId="49" fontId="63" fillId="45" borderId="96">
      <alignment horizontal="right"/>
    </xf>
    <xf numFmtId="0" fontId="55" fillId="0" borderId="87">
      <alignment horizontal="left" vertical="center"/>
    </xf>
    <xf numFmtId="49" fontId="63" fillId="45" borderId="96">
      <alignment horizontal="right"/>
    </xf>
    <xf numFmtId="49" fontId="63" fillId="45" borderId="96">
      <alignment horizontal="right"/>
    </xf>
    <xf numFmtId="10" fontId="4" fillId="40" borderId="86" applyNumberFormat="0" applyBorder="0" applyAlignment="0" applyProtection="0"/>
    <xf numFmtId="49" fontId="63" fillId="45" borderId="96">
      <alignment horizontal="right"/>
    </xf>
    <xf numFmtId="49" fontId="63" fillId="45" borderId="96">
      <alignment horizontal="right"/>
    </xf>
    <xf numFmtId="49" fontId="63" fillId="45" borderId="96">
      <alignment horizontal="right"/>
    </xf>
    <xf numFmtId="174" fontId="64" fillId="46" borderId="110"/>
    <xf numFmtId="49" fontId="63" fillId="45" borderId="109">
      <alignment horizontal="right"/>
    </xf>
    <xf numFmtId="49" fontId="63" fillId="45" borderId="109">
      <alignment horizontal="right"/>
    </xf>
    <xf numFmtId="49" fontId="63" fillId="45" borderId="109">
      <alignment horizontal="right"/>
    </xf>
    <xf numFmtId="49" fontId="63" fillId="45" borderId="109">
      <alignment horizontal="right"/>
    </xf>
    <xf numFmtId="49" fontId="63" fillId="45" borderId="109">
      <alignment horizontal="right"/>
    </xf>
    <xf numFmtId="49" fontId="63" fillId="45" borderId="109">
      <alignment horizontal="right"/>
    </xf>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49" fontId="63" fillId="45" borderId="96">
      <alignment horizontal="right"/>
    </xf>
    <xf numFmtId="193" fontId="62" fillId="44" borderId="95"/>
    <xf numFmtId="9" fontId="5" fillId="0" borderId="0" applyFont="0" applyFill="0" applyBorder="0" applyAlignment="0" applyProtection="0"/>
    <xf numFmtId="43" fontId="5" fillId="0" borderId="0" applyFont="0" applyFill="0" applyBorder="0" applyAlignment="0" applyProtection="0"/>
    <xf numFmtId="49" fontId="63" fillId="45" borderId="103">
      <alignment horizontal="right"/>
    </xf>
    <xf numFmtId="49" fontId="66" fillId="0" borderId="106"/>
    <xf numFmtId="44" fontId="38" fillId="0" borderId="0"/>
    <xf numFmtId="49" fontId="63" fillId="45" borderId="96">
      <alignment horizontal="right"/>
    </xf>
    <xf numFmtId="49" fontId="63" fillId="45" borderId="103">
      <alignment horizontal="right"/>
    </xf>
    <xf numFmtId="49" fontId="63" fillId="45" borderId="103">
      <alignment horizontal="right"/>
    </xf>
    <xf numFmtId="49" fontId="63" fillId="45" borderId="103">
      <alignment horizontal="right"/>
    </xf>
    <xf numFmtId="49" fontId="66" fillId="0" borderId="111"/>
    <xf numFmtId="49" fontId="66" fillId="0" borderId="111"/>
    <xf numFmtId="49" fontId="66" fillId="0" borderId="111"/>
    <xf numFmtId="49" fontId="66" fillId="0" borderId="111"/>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6" fillId="0" borderId="111"/>
    <xf numFmtId="49" fontId="66" fillId="0" borderId="111"/>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6" fillId="0" borderId="111"/>
    <xf numFmtId="49" fontId="66" fillId="0" borderId="111"/>
    <xf numFmtId="49" fontId="66" fillId="0" borderId="111"/>
    <xf numFmtId="49" fontId="66" fillId="0" borderId="111"/>
    <xf numFmtId="49" fontId="63" fillId="45" borderId="103">
      <alignment horizontal="right"/>
    </xf>
    <xf numFmtId="49" fontId="63" fillId="45" borderId="103">
      <alignment horizontal="right"/>
    </xf>
    <xf numFmtId="0" fontId="55" fillId="0" borderId="94">
      <alignment horizontal="left" vertical="center"/>
    </xf>
    <xf numFmtId="49" fontId="63" fillId="45" borderId="103">
      <alignment horizontal="right"/>
    </xf>
    <xf numFmtId="49" fontId="63" fillId="45" borderId="103">
      <alignment horizontal="right"/>
    </xf>
    <xf numFmtId="10" fontId="4" fillId="40" borderId="93" applyNumberFormat="0" applyBorder="0" applyAlignment="0" applyProtection="0"/>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49" fontId="63" fillId="45" borderId="103">
      <alignment horizontal="right"/>
    </xf>
    <xf numFmtId="193" fontId="62" fillId="44" borderId="102"/>
    <xf numFmtId="9" fontId="5" fillId="0" borderId="0" applyFont="0" applyFill="0" applyBorder="0" applyAlignment="0" applyProtection="0"/>
    <xf numFmtId="43" fontId="5" fillId="0" borderId="0" applyFont="0" applyFill="0" applyBorder="0" applyAlignment="0" applyProtection="0"/>
    <xf numFmtId="49" fontId="66" fillId="0" borderId="111"/>
    <xf numFmtId="44" fontId="38" fillId="0" borderId="0"/>
    <xf numFmtId="49" fontId="63" fillId="45" borderId="103">
      <alignment horizontal="right"/>
    </xf>
    <xf numFmtId="0" fontId="55" fillId="0" borderId="101">
      <alignment horizontal="left" vertical="center"/>
    </xf>
    <xf numFmtId="10" fontId="4" fillId="40" borderId="100" applyNumberFormat="0" applyBorder="0" applyAlignment="0" applyProtection="0"/>
    <xf numFmtId="193" fontId="62" fillId="44" borderId="108"/>
    <xf numFmtId="9" fontId="5" fillId="0" borderId="0" applyFont="0" applyFill="0" applyBorder="0" applyAlignment="0" applyProtection="0"/>
    <xf numFmtId="43" fontId="5" fillId="0" borderId="0" applyFont="0" applyFill="0" applyBorder="0" applyAlignment="0" applyProtection="0"/>
    <xf numFmtId="44" fontId="38" fillId="0" borderId="0"/>
    <xf numFmtId="0" fontId="55" fillId="0" borderId="107">
      <alignment horizontal="left" vertical="center"/>
    </xf>
    <xf numFmtId="44" fontId="38" fillId="0" borderId="0"/>
    <xf numFmtId="0" fontId="17" fillId="0" borderId="0"/>
    <xf numFmtId="43" fontId="5" fillId="0" borderId="0" applyFont="0" applyFill="0" applyBorder="0" applyAlignment="0" applyProtection="0"/>
    <xf numFmtId="9" fontId="5" fillId="0" borderId="0" applyFont="0" applyFill="0" applyBorder="0" applyAlignment="0" applyProtection="0"/>
  </cellStyleXfs>
  <cellXfs count="737">
    <xf numFmtId="0" fontId="0" fillId="0" borderId="0" xfId="0"/>
    <xf numFmtId="0" fontId="0" fillId="0" borderId="0" xfId="0" applyAlignment="1">
      <alignment horizontal="left"/>
    </xf>
    <xf numFmtId="0" fontId="1" fillId="0" borderId="0" xfId="0" applyFont="1"/>
    <xf numFmtId="4" fontId="8" fillId="2" borderId="6" xfId="0" applyNumberFormat="1" applyFont="1" applyFill="1" applyBorder="1" applyAlignment="1">
      <alignment horizontal="left" vertical="center" wrapText="1"/>
    </xf>
    <xf numFmtId="0" fontId="8" fillId="0" borderId="6" xfId="0" applyFont="1" applyBorder="1" applyAlignment="1">
      <alignment horizontal="right" vertical="center" wrapText="1"/>
    </xf>
    <xf numFmtId="0" fontId="9" fillId="0" borderId="6" xfId="0" applyFont="1" applyBorder="1" applyAlignment="1">
      <alignment horizontal="right" vertical="center" wrapText="1"/>
    </xf>
    <xf numFmtId="0" fontId="9" fillId="2" borderId="6" xfId="0" applyFont="1" applyFill="1" applyBorder="1" applyAlignment="1">
      <alignment horizontal="right" vertical="center" wrapText="1"/>
    </xf>
    <xf numFmtId="0" fontId="9" fillId="2" borderId="0" xfId="0" applyFont="1" applyFill="1" applyAlignment="1">
      <alignment horizontal="left" vertical="center" wrapText="1" indent="1"/>
    </xf>
    <xf numFmtId="0" fontId="9" fillId="0" borderId="0" xfId="0" applyFont="1" applyAlignment="1">
      <alignment horizontal="right" vertical="center" wrapText="1"/>
    </xf>
    <xf numFmtId="0" fontId="9" fillId="2" borderId="0" xfId="0" applyFont="1" applyFill="1" applyAlignment="1">
      <alignment horizontal="right" vertical="center" wrapText="1"/>
    </xf>
    <xf numFmtId="0" fontId="8" fillId="2" borderId="3" xfId="0" applyFont="1" applyFill="1" applyBorder="1" applyAlignment="1">
      <alignment horizontal="left" vertical="center" wrapText="1"/>
    </xf>
    <xf numFmtId="0" fontId="9" fillId="0" borderId="3" xfId="0" applyFont="1" applyBorder="1" applyAlignment="1">
      <alignment horizontal="right" vertical="center" wrapText="1"/>
    </xf>
    <xf numFmtId="0" fontId="9" fillId="2" borderId="3" xfId="0" applyFont="1" applyFill="1" applyBorder="1" applyAlignment="1">
      <alignment horizontal="right" vertical="center" wrapText="1"/>
    </xf>
    <xf numFmtId="4" fontId="9" fillId="2" borderId="3" xfId="0" applyNumberFormat="1" applyFont="1" applyFill="1" applyBorder="1" applyAlignment="1">
      <alignment horizontal="right" vertical="center" wrapText="1"/>
    </xf>
    <xf numFmtId="0" fontId="9" fillId="2" borderId="3" xfId="0" applyFont="1" applyFill="1" applyBorder="1" applyAlignment="1">
      <alignment horizontal="left" vertical="center" wrapText="1" indent="1"/>
    </xf>
    <xf numFmtId="4" fontId="9" fillId="2" borderId="5" xfId="0" applyNumberFormat="1" applyFont="1" applyFill="1" applyBorder="1" applyAlignment="1">
      <alignment horizontal="left" vertical="center" wrapText="1"/>
    </xf>
    <xf numFmtId="0" fontId="9" fillId="0" borderId="5" xfId="0" applyFont="1" applyBorder="1" applyAlignment="1">
      <alignment horizontal="right" vertical="center" wrapText="1"/>
    </xf>
    <xf numFmtId="0" fontId="9" fillId="2" borderId="5" xfId="0" applyFont="1" applyFill="1" applyBorder="1" applyAlignment="1">
      <alignment horizontal="right" vertical="center" wrapText="1"/>
    </xf>
    <xf numFmtId="4" fontId="9" fillId="2" borderId="5" xfId="0" applyNumberFormat="1" applyFont="1" applyFill="1" applyBorder="1" applyAlignment="1">
      <alignment horizontal="right" vertical="center" wrapText="1"/>
    </xf>
    <xf numFmtId="0" fontId="10" fillId="0" borderId="0" xfId="0" applyFont="1" applyAlignment="1">
      <alignment horizontal="left"/>
    </xf>
    <xf numFmtId="0" fontId="9" fillId="2" borderId="3" xfId="0" applyFont="1" applyFill="1" applyBorder="1" applyAlignment="1">
      <alignment horizontal="left" vertical="center" wrapText="1"/>
    </xf>
    <xf numFmtId="0" fontId="9" fillId="2" borderId="3" xfId="0" quotePrefix="1" applyFont="1" applyFill="1" applyBorder="1" applyAlignment="1">
      <alignment horizontal="right" vertical="center" wrapText="1"/>
    </xf>
    <xf numFmtId="0" fontId="9" fillId="0" borderId="3" xfId="0" quotePrefix="1" applyFont="1" applyBorder="1" applyAlignment="1">
      <alignment horizontal="right" vertical="center" wrapText="1"/>
    </xf>
    <xf numFmtId="0" fontId="9" fillId="0" borderId="5" xfId="0" quotePrefix="1" applyFont="1" applyBorder="1" applyAlignment="1">
      <alignment horizontal="right" vertical="center" wrapText="1"/>
    </xf>
    <xf numFmtId="0" fontId="14" fillId="0" borderId="0" xfId="0" applyFont="1"/>
    <xf numFmtId="0" fontId="15" fillId="0" borderId="0" xfId="0" applyFont="1"/>
    <xf numFmtId="0" fontId="8" fillId="0" borderId="8" xfId="0" applyFont="1" applyBorder="1" applyAlignment="1">
      <alignment horizontal="left" vertical="center" wrapText="1"/>
    </xf>
    <xf numFmtId="0" fontId="8" fillId="0" borderId="8" xfId="0" applyFont="1" applyBorder="1" applyAlignment="1">
      <alignment horizontal="right" vertical="center" wrapText="1"/>
    </xf>
    <xf numFmtId="0" fontId="12" fillId="0" borderId="7" xfId="0" applyFont="1" applyBorder="1" applyAlignment="1">
      <alignment vertical="center" wrapText="1"/>
    </xf>
    <xf numFmtId="0" fontId="0" fillId="0" borderId="11" xfId="0" applyBorder="1"/>
    <xf numFmtId="0" fontId="0" fillId="0" borderId="4" xfId="0" applyBorder="1"/>
    <xf numFmtId="4" fontId="9" fillId="0" borderId="5" xfId="0" applyNumberFormat="1" applyFont="1" applyBorder="1" applyAlignment="1">
      <alignment horizontal="right" vertical="center" wrapText="1"/>
    </xf>
    <xf numFmtId="4" fontId="9" fillId="2" borderId="6" xfId="0" applyNumberFormat="1" applyFont="1" applyFill="1" applyBorder="1" applyAlignment="1">
      <alignment horizontal="right" vertical="center" wrapText="1"/>
    </xf>
    <xf numFmtId="4" fontId="9" fillId="0" borderId="6" xfId="0" applyNumberFormat="1" applyFont="1" applyBorder="1" applyAlignment="1">
      <alignment horizontal="right" vertical="center" wrapText="1"/>
    </xf>
    <xf numFmtId="0" fontId="9" fillId="2" borderId="6" xfId="0" quotePrefix="1" applyFont="1" applyFill="1" applyBorder="1" applyAlignment="1">
      <alignment horizontal="right" vertical="center" wrapText="1"/>
    </xf>
    <xf numFmtId="165" fontId="9" fillId="2" borderId="3" xfId="0" applyNumberFormat="1" applyFont="1" applyFill="1" applyBorder="1" applyAlignment="1">
      <alignment horizontal="right" vertical="center" wrapText="1"/>
    </xf>
    <xf numFmtId="164" fontId="9" fillId="2" borderId="3" xfId="0" quotePrefix="1" applyNumberFormat="1" applyFont="1" applyFill="1" applyBorder="1" applyAlignment="1">
      <alignment horizontal="right" vertical="center" wrapText="1"/>
    </xf>
    <xf numFmtId="164" fontId="9" fillId="2" borderId="5" xfId="0" applyNumberFormat="1" applyFont="1" applyFill="1" applyBorder="1" applyAlignment="1">
      <alignment horizontal="right" vertical="center" wrapText="1"/>
    </xf>
    <xf numFmtId="164" fontId="9" fillId="0" borderId="5" xfId="0" applyNumberFormat="1" applyFont="1" applyBorder="1" applyAlignment="1">
      <alignment horizontal="right" vertical="center" wrapText="1"/>
    </xf>
    <xf numFmtId="0" fontId="5" fillId="0" borderId="0" xfId="0" applyFont="1"/>
    <xf numFmtId="164" fontId="9" fillId="2" borderId="0" xfId="0" applyNumberFormat="1" applyFont="1" applyFill="1" applyAlignment="1">
      <alignment horizontal="right" vertical="center" wrapText="1"/>
    </xf>
    <xf numFmtId="164" fontId="9" fillId="2" borderId="3" xfId="0" applyNumberFormat="1" applyFont="1" applyFill="1" applyBorder="1" applyAlignment="1">
      <alignment horizontal="right" vertical="center" wrapText="1"/>
    </xf>
    <xf numFmtId="0" fontId="8" fillId="2" borderId="5" xfId="0" applyFont="1" applyFill="1" applyBorder="1" applyAlignment="1">
      <alignment horizontal="left" vertical="center" wrapText="1"/>
    </xf>
    <xf numFmtId="0" fontId="9" fillId="2" borderId="3" xfId="0" applyFont="1" applyFill="1" applyBorder="1" applyAlignment="1">
      <alignment horizontal="left" vertical="center" wrapText="1" indent="2"/>
    </xf>
    <xf numFmtId="4" fontId="9" fillId="0" borderId="3" xfId="0" applyNumberFormat="1" applyFont="1" applyBorder="1" applyAlignment="1">
      <alignment horizontal="right" vertical="center" wrapText="1"/>
    </xf>
    <xf numFmtId="0" fontId="9" fillId="2" borderId="4" xfId="0" applyFont="1" applyFill="1" applyBorder="1" applyAlignment="1">
      <alignment horizontal="left" vertical="center" wrapText="1" indent="1"/>
    </xf>
    <xf numFmtId="164" fontId="9" fillId="2" borderId="4" xfId="0" quotePrefix="1" applyNumberFormat="1" applyFont="1" applyFill="1" applyBorder="1" applyAlignment="1">
      <alignment horizontal="right" vertical="center" wrapText="1"/>
    </xf>
    <xf numFmtId="43" fontId="9" fillId="2" borderId="3" xfId="1883" quotePrefix="1" applyFont="1" applyFill="1" applyBorder="1" applyAlignment="1">
      <alignment horizontal="right" vertical="center" wrapText="1"/>
    </xf>
    <xf numFmtId="43" fontId="9" fillId="2" borderId="0" xfId="1883" applyFont="1" applyFill="1" applyBorder="1" applyAlignment="1">
      <alignment horizontal="right" vertical="center" wrapText="1"/>
    </xf>
    <xf numFmtId="43" fontId="9" fillId="0" borderId="0" xfId="1883" applyFont="1" applyBorder="1" applyAlignment="1">
      <alignment horizontal="right" vertical="center" wrapText="1"/>
    </xf>
    <xf numFmtId="0" fontId="8" fillId="2" borderId="0" xfId="0" applyFont="1" applyFill="1" applyAlignment="1">
      <alignment horizontal="left" vertical="center" wrapText="1"/>
    </xf>
    <xf numFmtId="173" fontId="9" fillId="2" borderId="0" xfId="1883" applyNumberFormat="1" applyFont="1" applyFill="1" applyBorder="1" applyAlignment="1">
      <alignment horizontal="right" vertical="center" wrapText="1"/>
    </xf>
    <xf numFmtId="164" fontId="9" fillId="0" borderId="3" xfId="0" applyNumberFormat="1" applyFont="1" applyBorder="1" applyAlignment="1">
      <alignment horizontal="right" vertical="center" wrapText="1"/>
    </xf>
    <xf numFmtId="0" fontId="9" fillId="2" borderId="5" xfId="0" applyFont="1" applyFill="1" applyBorder="1" applyAlignment="1">
      <alignment horizontal="left" vertical="center" wrapText="1" indent="1"/>
    </xf>
    <xf numFmtId="164" fontId="9" fillId="2" borderId="5" xfId="0" quotePrefix="1" applyNumberFormat="1" applyFont="1" applyFill="1" applyBorder="1" applyAlignment="1">
      <alignment horizontal="right" vertical="center" wrapText="1"/>
    </xf>
    <xf numFmtId="43" fontId="9" fillId="0" borderId="5" xfId="1883" applyFont="1" applyBorder="1" applyAlignment="1">
      <alignment horizontal="right" vertical="center" wrapText="1"/>
    </xf>
    <xf numFmtId="43" fontId="9" fillId="2" borderId="4" xfId="1883" quotePrefix="1" applyFont="1" applyFill="1" applyBorder="1" applyAlignment="1">
      <alignment horizontal="right" vertical="center" wrapText="1"/>
    </xf>
    <xf numFmtId="0" fontId="9" fillId="0" borderId="4" xfId="0" applyFont="1" applyBorder="1" applyAlignment="1">
      <alignment horizontal="right" vertical="center" wrapText="1"/>
    </xf>
    <xf numFmtId="0" fontId="0" fillId="0" borderId="8" xfId="0" applyBorder="1"/>
    <xf numFmtId="0" fontId="7" fillId="22" borderId="6" xfId="0" applyFont="1" applyFill="1" applyBorder="1" applyAlignment="1">
      <alignment horizontal="right" vertical="center"/>
    </xf>
    <xf numFmtId="0" fontId="8" fillId="22" borderId="6" xfId="0" applyFont="1" applyFill="1" applyBorder="1" applyAlignment="1">
      <alignment horizontal="right" vertical="center" wrapText="1"/>
    </xf>
    <xf numFmtId="172" fontId="6" fillId="22" borderId="3" xfId="5" applyNumberFormat="1" applyFont="1" applyFill="1" applyBorder="1" applyAlignment="1">
      <alignment horizontal="right" wrapText="1"/>
    </xf>
    <xf numFmtId="172" fontId="6" fillId="22" borderId="3" xfId="5" applyNumberFormat="1" applyFont="1" applyFill="1" applyBorder="1" applyAlignment="1">
      <alignment horizontal="right"/>
    </xf>
    <xf numFmtId="172" fontId="6" fillId="22" borderId="4" xfId="5" applyNumberFormat="1" applyFont="1" applyFill="1" applyBorder="1" applyAlignment="1">
      <alignment horizontal="right" wrapText="1"/>
    </xf>
    <xf numFmtId="172" fontId="6" fillId="22" borderId="4" xfId="5" applyNumberFormat="1" applyFont="1" applyFill="1" applyBorder="1" applyAlignment="1">
      <alignment horizontal="right"/>
    </xf>
    <xf numFmtId="172" fontId="0" fillId="22" borderId="3" xfId="5" applyNumberFormat="1" applyFont="1" applyFill="1" applyBorder="1" applyAlignment="1">
      <alignment horizontal="right" wrapText="1"/>
    </xf>
    <xf numFmtId="172" fontId="0" fillId="22" borderId="3" xfId="5" applyNumberFormat="1" applyFont="1" applyFill="1" applyBorder="1" applyAlignment="1">
      <alignment horizontal="right"/>
    </xf>
    <xf numFmtId="0" fontId="0" fillId="24" borderId="3" xfId="0" applyFill="1" applyBorder="1"/>
    <xf numFmtId="0" fontId="0" fillId="24" borderId="4" xfId="0" applyFill="1" applyBorder="1"/>
    <xf numFmtId="0" fontId="8" fillId="24" borderId="0" xfId="0" applyFont="1" applyFill="1" applyAlignment="1">
      <alignment horizontal="right" vertical="center" wrapText="1"/>
    </xf>
    <xf numFmtId="0" fontId="9" fillId="0" borderId="8" xfId="0" applyFont="1" applyBorder="1" applyAlignment="1">
      <alignment horizontal="right" vertical="center" wrapText="1"/>
    </xf>
    <xf numFmtId="0" fontId="0" fillId="24" borderId="0" xfId="0" applyFill="1"/>
    <xf numFmtId="0" fontId="69" fillId="0" borderId="0" xfId="0" applyFont="1"/>
    <xf numFmtId="172" fontId="0" fillId="22" borderId="0" xfId="5" applyNumberFormat="1" applyFont="1" applyFill="1" applyAlignment="1">
      <alignment horizontal="right"/>
    </xf>
    <xf numFmtId="43" fontId="9" fillId="0" borderId="5" xfId="0" applyNumberFormat="1" applyFont="1" applyBorder="1" applyAlignment="1">
      <alignment horizontal="right" vertical="center" wrapText="1"/>
    </xf>
    <xf numFmtId="49" fontId="19" fillId="0" borderId="0" xfId="0" applyNumberFormat="1" applyFont="1" applyAlignment="1">
      <alignment horizontal="left" vertical="top" wrapText="1"/>
    </xf>
    <xf numFmtId="164" fontId="9" fillId="0" borderId="112" xfId="0" applyNumberFormat="1" applyFont="1" applyBorder="1" applyAlignment="1">
      <alignment horizontal="right" vertical="center" wrapText="1"/>
    </xf>
    <xf numFmtId="164" fontId="9" fillId="2" borderId="0" xfId="0" quotePrefix="1" applyNumberFormat="1" applyFont="1" applyFill="1" applyAlignment="1">
      <alignment horizontal="right" vertical="center" wrapText="1"/>
    </xf>
    <xf numFmtId="4" fontId="9" fillId="0" borderId="0" xfId="0" applyNumberFormat="1" applyFont="1" applyAlignment="1">
      <alignment horizontal="right" vertical="center" wrapText="1"/>
    </xf>
    <xf numFmtId="0" fontId="9" fillId="2" borderId="8" xfId="0" applyFont="1" applyFill="1" applyBorder="1" applyAlignment="1">
      <alignment horizontal="left" vertical="center" wrapText="1"/>
    </xf>
    <xf numFmtId="4" fontId="9" fillId="0" borderId="8" xfId="0" applyNumberFormat="1" applyFont="1" applyBorder="1" applyAlignment="1">
      <alignment horizontal="right" vertical="center" wrapText="1"/>
    </xf>
    <xf numFmtId="4" fontId="9" fillId="0" borderId="4" xfId="0" applyNumberFormat="1" applyFont="1" applyBorder="1" applyAlignment="1">
      <alignment horizontal="right" vertical="center" wrapText="1"/>
    </xf>
    <xf numFmtId="172" fontId="6" fillId="22" borderId="5" xfId="5" applyNumberFormat="1" applyFont="1" applyFill="1" applyBorder="1" applyAlignment="1">
      <alignment horizontal="right" wrapText="1"/>
    </xf>
    <xf numFmtId="172" fontId="6" fillId="22" borderId="5" xfId="5" applyNumberFormat="1" applyFont="1" applyFill="1" applyBorder="1" applyAlignment="1">
      <alignment horizontal="right"/>
    </xf>
    <xf numFmtId="172" fontId="6" fillId="0" borderId="5" xfId="5" applyNumberFormat="1" applyFont="1" applyBorder="1" applyAlignment="1">
      <alignment horizontal="right" wrapText="1"/>
    </xf>
    <xf numFmtId="0" fontId="7" fillId="24" borderId="0" xfId="0" applyFont="1" applyFill="1" applyAlignment="1">
      <alignment horizontal="left"/>
    </xf>
    <xf numFmtId="172" fontId="6" fillId="24" borderId="0" xfId="5" applyNumberFormat="1" applyFont="1" applyFill="1" applyAlignment="1">
      <alignment horizontal="right"/>
    </xf>
    <xf numFmtId="0" fontId="0" fillId="0" borderId="0" xfId="0" applyAlignment="1">
      <alignment vertical="center"/>
    </xf>
    <xf numFmtId="0" fontId="0" fillId="0" borderId="0" xfId="0" applyAlignment="1">
      <alignment vertical="top"/>
    </xf>
    <xf numFmtId="0" fontId="9" fillId="0" borderId="113" xfId="0" applyFont="1" applyBorder="1" applyAlignment="1">
      <alignment horizontal="right" vertical="center" wrapText="1"/>
    </xf>
    <xf numFmtId="0" fontId="9" fillId="2" borderId="113" xfId="0" applyFont="1" applyFill="1" applyBorder="1" applyAlignment="1">
      <alignment horizontal="left" vertical="center" wrapText="1" indent="1"/>
    </xf>
    <xf numFmtId="0" fontId="9" fillId="2" borderId="113" xfId="0" applyFont="1" applyFill="1" applyBorder="1" applyAlignment="1">
      <alignment horizontal="right" vertical="center" wrapText="1"/>
    </xf>
    <xf numFmtId="4" fontId="9" fillId="0" borderId="113" xfId="0" applyNumberFormat="1" applyFont="1" applyBorder="1" applyAlignment="1">
      <alignment horizontal="right" vertical="center" wrapText="1"/>
    </xf>
    <xf numFmtId="4" fontId="9" fillId="2" borderId="113" xfId="0" applyNumberFormat="1" applyFont="1" applyFill="1" applyBorder="1" applyAlignment="1">
      <alignment horizontal="right" vertical="center" wrapText="1"/>
    </xf>
    <xf numFmtId="4" fontId="8" fillId="2" borderId="113" xfId="0" applyNumberFormat="1" applyFont="1" applyFill="1" applyBorder="1" applyAlignment="1">
      <alignment horizontal="left" vertical="center" wrapText="1"/>
    </xf>
    <xf numFmtId="0" fontId="9" fillId="2" borderId="113" xfId="0" quotePrefix="1" applyFont="1" applyFill="1" applyBorder="1" applyAlignment="1">
      <alignment horizontal="right" vertical="center" wrapText="1"/>
    </xf>
    <xf numFmtId="4" fontId="9" fillId="2" borderId="113" xfId="0" applyNumberFormat="1" applyFont="1" applyFill="1" applyBorder="1" applyAlignment="1">
      <alignment horizontal="left" vertical="center" wrapText="1" indent="1"/>
    </xf>
    <xf numFmtId="4" fontId="9" fillId="2" borderId="112" xfId="0" applyNumberFormat="1" applyFont="1" applyFill="1" applyBorder="1" applyAlignment="1">
      <alignment horizontal="left" vertical="center" wrapText="1" indent="1"/>
    </xf>
    <xf numFmtId="0" fontId="9" fillId="0" borderId="112" xfId="0" applyFont="1" applyBorder="1" applyAlignment="1">
      <alignment horizontal="right" vertical="center" wrapText="1"/>
    </xf>
    <xf numFmtId="0" fontId="9" fillId="2" borderId="112" xfId="0" applyFont="1" applyFill="1" applyBorder="1" applyAlignment="1">
      <alignment horizontal="right" vertical="center" wrapText="1"/>
    </xf>
    <xf numFmtId="4" fontId="9" fillId="0" borderId="112" xfId="0" applyNumberFormat="1" applyFont="1" applyBorder="1" applyAlignment="1">
      <alignment horizontal="right" vertical="center" wrapText="1"/>
    </xf>
    <xf numFmtId="4" fontId="9" fillId="2" borderId="112" xfId="0" applyNumberFormat="1" applyFont="1" applyFill="1" applyBorder="1" applyAlignment="1">
      <alignment horizontal="right" vertical="center" wrapText="1"/>
    </xf>
    <xf numFmtId="4" fontId="8" fillId="2" borderId="112" xfId="0" applyNumberFormat="1" applyFont="1" applyFill="1" applyBorder="1" applyAlignment="1">
      <alignment horizontal="left" vertical="center" wrapText="1"/>
    </xf>
    <xf numFmtId="165" fontId="9" fillId="2" borderId="113" xfId="0" applyNumberFormat="1" applyFont="1" applyFill="1" applyBorder="1" applyAlignment="1">
      <alignment horizontal="right" vertical="center" wrapText="1"/>
    </xf>
    <xf numFmtId="0" fontId="8" fillId="2" borderId="112" xfId="0" applyFont="1" applyFill="1" applyBorder="1" applyAlignment="1">
      <alignment horizontal="left" vertical="center" wrapText="1"/>
    </xf>
    <xf numFmtId="0" fontId="9" fillId="2" borderId="112" xfId="0" applyFont="1" applyFill="1" applyBorder="1" applyAlignment="1">
      <alignment horizontal="left" vertical="center" wrapText="1" indent="1"/>
    </xf>
    <xf numFmtId="0" fontId="9" fillId="2" borderId="112" xfId="0" applyFont="1" applyFill="1" applyBorder="1" applyAlignment="1">
      <alignment horizontal="left" vertical="center" wrapText="1"/>
    </xf>
    <xf numFmtId="3" fontId="9" fillId="0" borderId="112" xfId="0" applyNumberFormat="1" applyFont="1" applyBorder="1" applyAlignment="1">
      <alignment horizontal="right" vertical="center" wrapText="1"/>
    </xf>
    <xf numFmtId="164" fontId="9" fillId="2" borderId="112" xfId="0" applyNumberFormat="1" applyFont="1" applyFill="1" applyBorder="1" applyAlignment="1">
      <alignment horizontal="right" vertical="center" wrapText="1"/>
    </xf>
    <xf numFmtId="4" fontId="9" fillId="2" borderId="113" xfId="0" applyNumberFormat="1" applyFont="1" applyFill="1" applyBorder="1" applyAlignment="1">
      <alignment horizontal="left" vertical="center" wrapText="1"/>
    </xf>
    <xf numFmtId="0" fontId="9" fillId="2" borderId="113" xfId="0" applyFont="1" applyFill="1" applyBorder="1" applyAlignment="1">
      <alignment horizontal="left" vertical="center" wrapText="1"/>
    </xf>
    <xf numFmtId="164" fontId="9" fillId="0" borderId="113" xfId="0" applyNumberFormat="1" applyFont="1" applyBorder="1" applyAlignment="1">
      <alignment horizontal="right" vertical="center" wrapText="1"/>
    </xf>
    <xf numFmtId="164" fontId="9" fillId="2" borderId="113" xfId="0" applyNumberFormat="1" applyFont="1" applyFill="1" applyBorder="1" applyAlignment="1">
      <alignment horizontal="right" vertical="center" wrapText="1"/>
    </xf>
    <xf numFmtId="0" fontId="8" fillId="2" borderId="113" xfId="0" applyFont="1" applyFill="1" applyBorder="1" applyAlignment="1">
      <alignment horizontal="left" vertical="center" wrapText="1"/>
    </xf>
    <xf numFmtId="165" fontId="9" fillId="0" borderId="113" xfId="0" applyNumberFormat="1" applyFont="1" applyBorder="1" applyAlignment="1">
      <alignment horizontal="right" vertical="center" wrapText="1"/>
    </xf>
    <xf numFmtId="4" fontId="9" fillId="2" borderId="113" xfId="0" applyNumberFormat="1" applyFont="1" applyFill="1" applyBorder="1" applyAlignment="1">
      <alignment horizontal="left" vertical="center" wrapText="1" indent="2"/>
    </xf>
    <xf numFmtId="0" fontId="9" fillId="2" borderId="113" xfId="0" applyFont="1" applyFill="1" applyBorder="1" applyAlignment="1">
      <alignment horizontal="left" vertical="center" wrapText="1" indent="2"/>
    </xf>
    <xf numFmtId="4" fontId="9" fillId="24" borderId="113" xfId="0" applyNumberFormat="1" applyFont="1" applyFill="1" applyBorder="1" applyAlignment="1">
      <alignment horizontal="right" vertical="center" wrapText="1"/>
    </xf>
    <xf numFmtId="43" fontId="9" fillId="0" borderId="113" xfId="1883" applyFont="1" applyBorder="1" applyAlignment="1">
      <alignment horizontal="right" vertical="center" wrapText="1"/>
    </xf>
    <xf numFmtId="43" fontId="9" fillId="0" borderId="113" xfId="0" applyNumberFormat="1" applyFont="1" applyBorder="1" applyAlignment="1">
      <alignment horizontal="right" vertical="center" wrapText="1"/>
    </xf>
    <xf numFmtId="0" fontId="5" fillId="22" borderId="3" xfId="5" applyFont="1" applyFill="1" applyBorder="1" applyAlignment="1">
      <alignment wrapText="1"/>
    </xf>
    <xf numFmtId="0" fontId="8" fillId="24" borderId="8" xfId="0" applyFont="1" applyFill="1" applyBorder="1" applyAlignment="1">
      <alignment horizontal="center" vertical="center" wrapText="1"/>
    </xf>
    <xf numFmtId="165" fontId="9" fillId="0" borderId="3" xfId="0" applyNumberFormat="1" applyFont="1" applyBorder="1" applyAlignment="1">
      <alignment horizontal="right" vertical="center" wrapText="1"/>
    </xf>
    <xf numFmtId="0" fontId="0" fillId="22" borderId="3" xfId="0" applyFill="1" applyBorder="1" applyAlignment="1">
      <alignment wrapText="1"/>
    </xf>
    <xf numFmtId="0" fontId="0" fillId="22" borderId="5" xfId="0" applyFill="1" applyBorder="1" applyAlignment="1">
      <alignment wrapText="1"/>
    </xf>
    <xf numFmtId="0" fontId="0" fillId="22" borderId="3" xfId="0" applyFill="1" applyBorder="1"/>
    <xf numFmtId="0" fontId="10" fillId="24" borderId="4" xfId="0" applyFont="1" applyFill="1" applyBorder="1" applyAlignment="1">
      <alignment horizontal="left"/>
    </xf>
    <xf numFmtId="0" fontId="9" fillId="24" borderId="4" xfId="0" applyFont="1" applyFill="1" applyBorder="1" applyAlignment="1">
      <alignment horizontal="left" vertical="center" wrapText="1"/>
    </xf>
    <xf numFmtId="0" fontId="10" fillId="24" borderId="0" xfId="0" applyFont="1" applyFill="1" applyAlignment="1">
      <alignment horizontal="left"/>
    </xf>
    <xf numFmtId="0" fontId="8" fillId="24" borderId="8" xfId="0" applyFont="1" applyFill="1" applyBorder="1" applyAlignment="1">
      <alignment horizontal="left" vertical="center" wrapText="1"/>
    </xf>
    <xf numFmtId="0" fontId="8" fillId="24" borderId="8" xfId="0" applyFont="1" applyFill="1" applyBorder="1" applyAlignment="1">
      <alignment horizontal="right" vertical="center" wrapText="1"/>
    </xf>
    <xf numFmtId="0" fontId="7" fillId="24" borderId="8" xfId="0" applyFont="1" applyFill="1" applyBorder="1" applyAlignment="1">
      <alignment horizontal="right" vertical="center"/>
    </xf>
    <xf numFmtId="0" fontId="5" fillId="22" borderId="19" xfId="5" applyFont="1" applyFill="1" applyBorder="1" applyAlignment="1">
      <alignment wrapText="1"/>
    </xf>
    <xf numFmtId="0" fontId="5" fillId="22" borderId="5" xfId="5" applyFont="1" applyFill="1" applyBorder="1" applyAlignment="1">
      <alignment wrapText="1"/>
    </xf>
    <xf numFmtId="0" fontId="22" fillId="24" borderId="0" xfId="0" applyFont="1" applyFill="1" applyAlignment="1">
      <alignment vertical="center" wrapText="1"/>
    </xf>
    <xf numFmtId="0" fontId="6" fillId="24" borderId="0" xfId="5" applyFont="1" applyFill="1" applyAlignment="1">
      <alignment horizontal="left" vertical="top" wrapText="1"/>
    </xf>
    <xf numFmtId="0" fontId="6" fillId="22" borderId="6" xfId="0" applyFont="1" applyFill="1" applyBorder="1"/>
    <xf numFmtId="0" fontId="6" fillId="22" borderId="3" xfId="0" applyFont="1" applyFill="1" applyBorder="1"/>
    <xf numFmtId="172" fontId="0" fillId="22" borderId="4" xfId="5" applyNumberFormat="1" applyFont="1" applyFill="1" applyBorder="1" applyAlignment="1">
      <alignment horizontal="right"/>
    </xf>
    <xf numFmtId="0" fontId="8" fillId="0" borderId="3" xfId="0" applyFont="1" applyBorder="1" applyAlignment="1">
      <alignment horizontal="right" vertical="center" wrapText="1"/>
    </xf>
    <xf numFmtId="172" fontId="0" fillId="22" borderId="5" xfId="5" applyNumberFormat="1" applyFont="1" applyFill="1" applyBorder="1" applyAlignment="1">
      <alignment horizontal="right"/>
    </xf>
    <xf numFmtId="0" fontId="7" fillId="22" borderId="3" xfId="0" applyFont="1" applyFill="1" applyBorder="1" applyAlignment="1">
      <alignment horizontal="right" vertical="center"/>
    </xf>
    <xf numFmtId="0" fontId="8" fillId="22" borderId="3" xfId="0" applyFont="1" applyFill="1" applyBorder="1" applyAlignment="1">
      <alignment horizontal="right" vertical="center" wrapText="1"/>
    </xf>
    <xf numFmtId="166" fontId="0" fillId="24" borderId="0" xfId="5" applyNumberFormat="1" applyFont="1" applyFill="1" applyAlignment="1">
      <alignment horizontal="right"/>
    </xf>
    <xf numFmtId="172" fontId="20" fillId="24" borderId="0" xfId="5" applyNumberFormat="1" applyFont="1" applyFill="1" applyAlignment="1">
      <alignment horizontal="right"/>
    </xf>
    <xf numFmtId="0" fontId="0" fillId="24" borderId="0" xfId="5" applyFont="1" applyFill="1" applyAlignment="1">
      <alignment vertical="top" wrapText="1"/>
    </xf>
    <xf numFmtId="0" fontId="8" fillId="24" borderId="0" xfId="0" applyFont="1" applyFill="1" applyAlignment="1">
      <alignment vertical="center" wrapText="1"/>
    </xf>
    <xf numFmtId="0" fontId="8" fillId="24" borderId="0" xfId="0" applyFont="1" applyFill="1" applyAlignment="1">
      <alignment horizontal="center" vertical="center" wrapText="1"/>
    </xf>
    <xf numFmtId="1" fontId="0" fillId="24" borderId="0" xfId="5" applyNumberFormat="1" applyFont="1" applyFill="1" applyAlignment="1">
      <alignment horizontal="right" wrapText="1"/>
    </xf>
    <xf numFmtId="1" fontId="6" fillId="24" borderId="0" xfId="5" applyNumberFormat="1" applyFont="1" applyFill="1" applyAlignment="1">
      <alignment horizontal="right" wrapText="1"/>
    </xf>
    <xf numFmtId="0" fontId="5" fillId="24" borderId="0" xfId="0" applyFont="1" applyFill="1"/>
    <xf numFmtId="172" fontId="0" fillId="24" borderId="0" xfId="5" applyNumberFormat="1" applyFont="1" applyFill="1" applyAlignment="1">
      <alignment horizontal="right"/>
    </xf>
    <xf numFmtId="172" fontId="6" fillId="0" borderId="4" xfId="5" applyNumberFormat="1" applyFont="1" applyBorder="1" applyAlignment="1">
      <alignment horizontal="right" wrapText="1"/>
    </xf>
    <xf numFmtId="172" fontId="6" fillId="22" borderId="6" xfId="5" applyNumberFormat="1" applyFont="1" applyFill="1" applyBorder="1" applyAlignment="1">
      <alignment horizontal="right"/>
    </xf>
    <xf numFmtId="0" fontId="9" fillId="24" borderId="3" xfId="0" applyFont="1" applyFill="1" applyBorder="1" applyAlignment="1">
      <alignment horizontal="right" vertical="center" wrapText="1"/>
    </xf>
    <xf numFmtId="172" fontId="0" fillId="22" borderId="4" xfId="5" applyNumberFormat="1" applyFont="1" applyFill="1" applyBorder="1" applyAlignment="1">
      <alignment horizontal="right" wrapText="1"/>
    </xf>
    <xf numFmtId="0" fontId="7" fillId="22" borderId="3" xfId="0" applyFont="1" applyFill="1" applyBorder="1" applyAlignment="1">
      <alignment horizontal="right" vertical="center" wrapText="1"/>
    </xf>
    <xf numFmtId="0" fontId="9" fillId="22" borderId="3" xfId="0" applyFont="1" applyFill="1" applyBorder="1" applyAlignment="1">
      <alignment horizontal="right" vertical="center" wrapText="1"/>
    </xf>
    <xf numFmtId="0" fontId="9" fillId="22" borderId="3" xfId="0" applyFont="1" applyFill="1" applyBorder="1" applyAlignment="1">
      <alignment horizontal="left" vertical="center" wrapText="1"/>
    </xf>
    <xf numFmtId="172" fontId="0" fillId="0" borderId="4" xfId="5" applyNumberFormat="1" applyFont="1" applyBorder="1" applyAlignment="1">
      <alignment horizontal="right" wrapText="1"/>
    </xf>
    <xf numFmtId="0" fontId="39" fillId="22" borderId="6" xfId="0" applyFont="1" applyFill="1" applyBorder="1" applyAlignment="1">
      <alignment horizontal="left"/>
    </xf>
    <xf numFmtId="0" fontId="9" fillId="24" borderId="113" xfId="0" applyFont="1" applyFill="1" applyBorder="1" applyAlignment="1">
      <alignment horizontal="right" vertical="center" wrapText="1"/>
    </xf>
    <xf numFmtId="164" fontId="9" fillId="24" borderId="113" xfId="0" applyNumberFormat="1" applyFont="1" applyFill="1" applyBorder="1" applyAlignment="1">
      <alignment horizontal="right" vertical="center" wrapText="1"/>
    </xf>
    <xf numFmtId="0" fontId="9" fillId="24" borderId="5" xfId="0" applyFont="1" applyFill="1" applyBorder="1" applyAlignment="1">
      <alignment horizontal="right" vertical="center" wrapText="1"/>
    </xf>
    <xf numFmtId="164" fontId="9" fillId="24" borderId="5" xfId="0" applyNumberFormat="1" applyFont="1" applyFill="1" applyBorder="1" applyAlignment="1">
      <alignment horizontal="right" vertical="center" wrapText="1"/>
    </xf>
    <xf numFmtId="4" fontId="9" fillId="24" borderId="5" xfId="0" applyNumberFormat="1" applyFont="1" applyFill="1" applyBorder="1" applyAlignment="1">
      <alignment horizontal="right" vertical="center" wrapText="1"/>
    </xf>
    <xf numFmtId="0" fontId="9" fillId="22" borderId="113" xfId="0" applyFont="1" applyFill="1" applyBorder="1" applyAlignment="1">
      <alignment horizontal="left" vertical="center" wrapText="1" indent="1"/>
    </xf>
    <xf numFmtId="0" fontId="9" fillId="22" borderId="5" xfId="0" applyFont="1" applyFill="1" applyBorder="1" applyAlignment="1">
      <alignment horizontal="left" vertical="center" wrapText="1" indent="1"/>
    </xf>
    <xf numFmtId="164" fontId="9" fillId="22" borderId="113" xfId="0" quotePrefix="1" applyNumberFormat="1" applyFont="1" applyFill="1" applyBorder="1" applyAlignment="1">
      <alignment horizontal="right" vertical="center" wrapText="1"/>
    </xf>
    <xf numFmtId="164" fontId="9" fillId="22" borderId="5" xfId="0" quotePrefix="1" applyNumberFormat="1" applyFont="1" applyFill="1" applyBorder="1" applyAlignment="1">
      <alignment horizontal="right" vertical="center" wrapText="1"/>
    </xf>
    <xf numFmtId="4" fontId="9" fillId="22" borderId="113" xfId="0" applyNumberFormat="1" applyFont="1" applyFill="1" applyBorder="1" applyAlignment="1">
      <alignment horizontal="right" vertical="center" wrapText="1"/>
    </xf>
    <xf numFmtId="4" fontId="9" fillId="22" borderId="5" xfId="0" applyNumberFormat="1" applyFont="1" applyFill="1" applyBorder="1" applyAlignment="1">
      <alignment horizontal="right" vertical="center" wrapText="1"/>
    </xf>
    <xf numFmtId="4" fontId="9" fillId="22" borderId="8" xfId="0" applyNumberFormat="1" applyFont="1" applyFill="1" applyBorder="1" applyAlignment="1">
      <alignment horizontal="right" vertical="center" wrapText="1"/>
    </xf>
    <xf numFmtId="4" fontId="9" fillId="22" borderId="3" xfId="0" applyNumberFormat="1" applyFont="1" applyFill="1" applyBorder="1" applyAlignment="1">
      <alignment horizontal="right" vertical="center" wrapText="1"/>
    </xf>
    <xf numFmtId="0" fontId="0" fillId="24" borderId="0" xfId="0" applyFill="1" applyAlignment="1">
      <alignment horizontal="left"/>
    </xf>
    <xf numFmtId="0" fontId="0" fillId="24" borderId="0" xfId="0" applyFill="1" applyAlignment="1">
      <alignment horizontal="left" wrapText="1"/>
    </xf>
    <xf numFmtId="0" fontId="0" fillId="24" borderId="0" xfId="0" applyFill="1" applyAlignment="1">
      <alignment vertical="top" wrapText="1"/>
    </xf>
    <xf numFmtId="0" fontId="70" fillId="24" borderId="0" xfId="0" applyFont="1" applyFill="1" applyAlignment="1">
      <alignment horizontal="left" vertical="top" wrapText="1"/>
    </xf>
    <xf numFmtId="9" fontId="0" fillId="24" borderId="0" xfId="1884" applyFont="1" applyFill="1"/>
    <xf numFmtId="0" fontId="19" fillId="24" borderId="4" xfId="5" applyFont="1" applyFill="1" applyBorder="1" applyAlignment="1">
      <alignment vertical="center" wrapText="1"/>
    </xf>
    <xf numFmtId="164" fontId="9" fillId="2" borderId="6" xfId="0" applyNumberFormat="1" applyFont="1" applyFill="1" applyBorder="1" applyAlignment="1">
      <alignment horizontal="right" vertical="center" wrapText="1"/>
    </xf>
    <xf numFmtId="43" fontId="9" fillId="2" borderId="113" xfId="1883" applyFont="1" applyFill="1" applyBorder="1" applyAlignment="1">
      <alignment horizontal="right" vertical="center" wrapText="1"/>
    </xf>
    <xf numFmtId="43" fontId="9" fillId="2" borderId="5" xfId="1883" applyFont="1" applyFill="1" applyBorder="1" applyAlignment="1">
      <alignment horizontal="right" vertical="center" wrapText="1"/>
    </xf>
    <xf numFmtId="173" fontId="9" fillId="2" borderId="113" xfId="1883" applyNumberFormat="1" applyFont="1" applyFill="1" applyBorder="1" applyAlignment="1">
      <alignment horizontal="right" vertical="center" wrapText="1"/>
    </xf>
    <xf numFmtId="171" fontId="9" fillId="2" borderId="113" xfId="1884" applyNumberFormat="1" applyFont="1" applyFill="1" applyBorder="1" applyAlignment="1">
      <alignment horizontal="right" vertical="center" wrapText="1"/>
    </xf>
    <xf numFmtId="173" fontId="9" fillId="2" borderId="113" xfId="0" applyNumberFormat="1" applyFont="1" applyFill="1" applyBorder="1" applyAlignment="1">
      <alignment horizontal="right" vertical="center" wrapText="1"/>
    </xf>
    <xf numFmtId="173" fontId="9" fillId="2" borderId="5" xfId="0" applyNumberFormat="1" applyFont="1" applyFill="1" applyBorder="1" applyAlignment="1">
      <alignment horizontal="right" vertical="center" wrapText="1"/>
    </xf>
    <xf numFmtId="4" fontId="9" fillId="22" borderId="4" xfId="0" applyNumberFormat="1" applyFont="1" applyFill="1" applyBorder="1" applyAlignment="1">
      <alignment horizontal="right" vertical="center" wrapText="1"/>
    </xf>
    <xf numFmtId="4" fontId="9" fillId="2" borderId="4" xfId="0" applyNumberFormat="1" applyFont="1" applyFill="1" applyBorder="1" applyAlignment="1">
      <alignment horizontal="right" vertical="center" wrapText="1"/>
    </xf>
    <xf numFmtId="0" fontId="9" fillId="22" borderId="113" xfId="0" applyFont="1" applyFill="1" applyBorder="1" applyAlignment="1">
      <alignment horizontal="right" vertical="center" wrapText="1"/>
    </xf>
    <xf numFmtId="4" fontId="9" fillId="22" borderId="6" xfId="0" applyNumberFormat="1" applyFont="1" applyFill="1" applyBorder="1" applyAlignment="1">
      <alignment horizontal="right" vertical="center" wrapText="1"/>
    </xf>
    <xf numFmtId="4" fontId="9" fillId="22" borderId="0" xfId="0" applyNumberFormat="1" applyFont="1" applyFill="1" applyAlignment="1">
      <alignment horizontal="right" vertical="center" wrapText="1"/>
    </xf>
    <xf numFmtId="0" fontId="9" fillId="22" borderId="3" xfId="0" quotePrefix="1" applyFont="1" applyFill="1" applyBorder="1" applyAlignment="1">
      <alignment horizontal="right" vertical="center" wrapText="1"/>
    </xf>
    <xf numFmtId="0" fontId="0" fillId="24" borderId="0" xfId="0" applyFill="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24" borderId="4" xfId="0" applyFill="1" applyBorder="1" applyAlignment="1">
      <alignment horizontal="right"/>
    </xf>
    <xf numFmtId="0" fontId="0" fillId="22" borderId="113" xfId="0" applyFill="1" applyBorder="1" applyAlignment="1">
      <alignment horizontal="right"/>
    </xf>
    <xf numFmtId="0" fontId="0" fillId="22" borderId="5" xfId="0" applyFill="1" applyBorder="1" applyAlignment="1">
      <alignment horizontal="right"/>
    </xf>
    <xf numFmtId="0" fontId="0" fillId="22" borderId="0" xfId="0" applyFill="1" applyAlignment="1">
      <alignment horizontal="right"/>
    </xf>
    <xf numFmtId="0" fontId="0" fillId="22" borderId="4" xfId="0" applyFill="1" applyBorder="1" applyAlignment="1">
      <alignment horizontal="right"/>
    </xf>
    <xf numFmtId="0" fontId="38" fillId="22" borderId="3" xfId="0" applyFont="1" applyFill="1" applyBorder="1" applyAlignment="1">
      <alignment wrapText="1"/>
    </xf>
    <xf numFmtId="0" fontId="38" fillId="22" borderId="5" xfId="0" applyFont="1" applyFill="1" applyBorder="1" applyAlignment="1">
      <alignment vertical="top" wrapText="1"/>
    </xf>
    <xf numFmtId="0" fontId="71" fillId="24" borderId="0" xfId="0" applyFont="1" applyFill="1"/>
    <xf numFmtId="0" fontId="9" fillId="24" borderId="0" xfId="0" applyFont="1" applyFill="1"/>
    <xf numFmtId="0" fontId="0" fillId="24" borderId="0" xfId="0" applyFill="1" applyAlignment="1">
      <alignment horizontal="left" vertical="top"/>
    </xf>
    <xf numFmtId="0" fontId="0" fillId="24" borderId="19" xfId="5" applyFont="1" applyFill="1" applyBorder="1" applyAlignment="1">
      <alignment wrapText="1"/>
    </xf>
    <xf numFmtId="0" fontId="0" fillId="24" borderId="3" xfId="5" applyFont="1" applyFill="1" applyBorder="1" applyAlignment="1">
      <alignment wrapText="1"/>
    </xf>
    <xf numFmtId="173" fontId="9" fillId="2" borderId="3" xfId="1883" applyNumberFormat="1" applyFont="1" applyFill="1" applyBorder="1" applyAlignment="1">
      <alignment horizontal="right" vertical="center" wrapText="1"/>
    </xf>
    <xf numFmtId="171" fontId="9" fillId="2" borderId="3" xfId="1884" applyNumberFormat="1" applyFont="1" applyFill="1" applyBorder="1" applyAlignment="1">
      <alignment horizontal="right" vertical="center" wrapText="1"/>
    </xf>
    <xf numFmtId="173" fontId="9" fillId="0" borderId="113" xfId="1883" applyNumberFormat="1" applyFont="1" applyBorder="1" applyAlignment="1">
      <alignment horizontal="right" vertical="center" wrapText="1"/>
    </xf>
    <xf numFmtId="173" fontId="9" fillId="0" borderId="113" xfId="0" applyNumberFormat="1" applyFont="1" applyBorder="1" applyAlignment="1">
      <alignment horizontal="right" vertical="center" wrapText="1"/>
    </xf>
    <xf numFmtId="0" fontId="9" fillId="51" borderId="3" xfId="0" applyFont="1" applyFill="1" applyBorder="1" applyAlignment="1">
      <alignment horizontal="right"/>
    </xf>
    <xf numFmtId="0" fontId="9" fillId="50" borderId="3" xfId="0" applyFont="1" applyFill="1" applyBorder="1" applyAlignment="1">
      <alignment horizontal="right"/>
    </xf>
    <xf numFmtId="0" fontId="9" fillId="51" borderId="4" xfId="0" applyFont="1" applyFill="1" applyBorder="1" applyAlignment="1">
      <alignment horizontal="right"/>
    </xf>
    <xf numFmtId="0" fontId="9" fillId="51" borderId="5" xfId="0" applyFont="1" applyFill="1" applyBorder="1" applyAlignment="1">
      <alignment horizontal="right"/>
    </xf>
    <xf numFmtId="0" fontId="9" fillId="50" borderId="5" xfId="0" applyFont="1" applyFill="1" applyBorder="1" applyAlignment="1">
      <alignment horizontal="right"/>
    </xf>
    <xf numFmtId="164" fontId="9" fillId="0" borderId="0" xfId="0" applyNumberFormat="1" applyFont="1" applyAlignment="1">
      <alignment horizontal="right" vertical="center" wrapText="1"/>
    </xf>
    <xf numFmtId="0" fontId="8" fillId="2" borderId="6" xfId="0" applyFont="1" applyFill="1" applyBorder="1" applyAlignment="1">
      <alignment horizontal="left" vertical="center" wrapText="1"/>
    </xf>
    <xf numFmtId="171" fontId="9" fillId="51" borderId="3" xfId="1884" applyNumberFormat="1" applyFont="1" applyFill="1" applyBorder="1" applyAlignment="1">
      <alignment horizontal="right"/>
    </xf>
    <xf numFmtId="171" fontId="0" fillId="24" borderId="0" xfId="0" applyNumberFormat="1" applyFill="1"/>
    <xf numFmtId="9" fontId="0" fillId="24" borderId="0" xfId="0" applyNumberFormat="1" applyFill="1"/>
    <xf numFmtId="0" fontId="0" fillId="24" borderId="0" xfId="0" applyFill="1" applyAlignment="1">
      <alignment vertical="center"/>
    </xf>
    <xf numFmtId="0" fontId="6" fillId="22" borderId="8" xfId="0" applyFont="1" applyFill="1" applyBorder="1" applyAlignment="1">
      <alignment horizontal="left" vertical="center"/>
    </xf>
    <xf numFmtId="0" fontId="6" fillId="22" borderId="4" xfId="5" applyFont="1" applyFill="1" applyBorder="1" applyAlignment="1">
      <alignment horizontal="left" vertical="center" wrapText="1"/>
    </xf>
    <xf numFmtId="0" fontId="6" fillId="22" borderId="3" xfId="5" applyFont="1" applyFill="1" applyBorder="1" applyAlignment="1">
      <alignment horizontal="left" vertical="center" wrapText="1"/>
    </xf>
    <xf numFmtId="0" fontId="6" fillId="22" borderId="5" xfId="5" applyFont="1" applyFill="1" applyBorder="1" applyAlignment="1">
      <alignment horizontal="left" vertical="center" wrapText="1"/>
    </xf>
    <xf numFmtId="0" fontId="6" fillId="22" borderId="4" xfId="0" applyFont="1" applyFill="1" applyBorder="1" applyAlignment="1">
      <alignment horizontal="left" vertical="center"/>
    </xf>
    <xf numFmtId="0" fontId="8" fillId="0" borderId="7" xfId="0" applyFont="1" applyBorder="1" applyAlignment="1">
      <alignment horizontal="right" vertical="center" wrapText="1"/>
    </xf>
    <xf numFmtId="0" fontId="7" fillId="0" borderId="7" xfId="0" applyFont="1" applyBorder="1" applyAlignment="1">
      <alignment horizontal="right" vertical="center"/>
    </xf>
    <xf numFmtId="165" fontId="9" fillId="22" borderId="3" xfId="0" applyNumberFormat="1" applyFont="1" applyFill="1" applyBorder="1" applyAlignment="1">
      <alignment horizontal="right" vertical="center" wrapText="1"/>
    </xf>
    <xf numFmtId="3" fontId="9" fillId="2" borderId="113" xfId="0" applyNumberFormat="1" applyFont="1" applyFill="1" applyBorder="1" applyAlignment="1">
      <alignment horizontal="right" vertical="center" wrapText="1"/>
    </xf>
    <xf numFmtId="0" fontId="0" fillId="22" borderId="3" xfId="0" applyFill="1" applyBorder="1" applyAlignment="1">
      <alignment horizontal="right"/>
    </xf>
    <xf numFmtId="0" fontId="8" fillId="24" borderId="7" xfId="0" applyFont="1" applyFill="1" applyBorder="1" applyAlignment="1">
      <alignment horizontal="right" vertical="center" wrapText="1"/>
    </xf>
    <xf numFmtId="1" fontId="6" fillId="22" borderId="3" xfId="5" applyNumberFormat="1" applyFont="1" applyFill="1" applyBorder="1" applyAlignment="1">
      <alignment horizontal="right" wrapText="1"/>
    </xf>
    <xf numFmtId="1" fontId="6" fillId="24" borderId="3" xfId="5" applyNumberFormat="1" applyFont="1" applyFill="1" applyBorder="1" applyAlignment="1">
      <alignment horizontal="right" wrapText="1"/>
    </xf>
    <xf numFmtId="1" fontId="6" fillId="22" borderId="8" xfId="5" applyNumberFormat="1" applyFont="1" applyFill="1" applyBorder="1" applyAlignment="1">
      <alignment horizontal="right" wrapText="1"/>
    </xf>
    <xf numFmtId="1" fontId="6" fillId="0" borderId="8" xfId="5" applyNumberFormat="1" applyFont="1" applyBorder="1" applyAlignment="1">
      <alignment horizontal="right" wrapText="1"/>
    </xf>
    <xf numFmtId="0" fontId="8" fillId="24" borderId="4" xfId="0" applyFont="1" applyFill="1" applyBorder="1" applyAlignment="1">
      <alignment horizontal="center" vertical="center" wrapText="1"/>
    </xf>
    <xf numFmtId="0" fontId="7" fillId="24" borderId="8" xfId="0" applyFont="1" applyFill="1" applyBorder="1" applyAlignment="1">
      <alignment horizontal="center" vertical="center"/>
    </xf>
    <xf numFmtId="0" fontId="21" fillId="24" borderId="0" xfId="0" applyFont="1" applyFill="1"/>
    <xf numFmtId="0" fontId="9" fillId="0" borderId="4" xfId="0" applyFont="1" applyBorder="1" applyAlignment="1">
      <alignment horizontal="left" vertical="center" wrapText="1"/>
    </xf>
    <xf numFmtId="0" fontId="0" fillId="24" borderId="0" xfId="0" applyFill="1" applyAlignment="1">
      <alignment horizontal="left" vertical="center"/>
    </xf>
    <xf numFmtId="0" fontId="9" fillId="22" borderId="5" xfId="0" quotePrefix="1" applyFont="1" applyFill="1" applyBorder="1" applyAlignment="1">
      <alignment horizontal="right" vertical="center" wrapText="1"/>
    </xf>
    <xf numFmtId="165" fontId="9" fillId="22" borderId="113" xfId="0" applyNumberFormat="1" applyFont="1" applyFill="1" applyBorder="1" applyAlignment="1">
      <alignment horizontal="right" vertical="center" wrapText="1"/>
    </xf>
    <xf numFmtId="0" fontId="9" fillId="24" borderId="0" xfId="0" applyFont="1" applyFill="1" applyAlignment="1">
      <alignment horizontal="left" vertical="top" wrapText="1"/>
    </xf>
    <xf numFmtId="0" fontId="0" fillId="24" borderId="3" xfId="0" applyFill="1" applyBorder="1" applyAlignment="1">
      <alignment horizontal="right"/>
    </xf>
    <xf numFmtId="4" fontId="9" fillId="22" borderId="113" xfId="0" applyNumberFormat="1" applyFont="1" applyFill="1" applyBorder="1" applyAlignment="1">
      <alignment horizontal="left" vertical="center" wrapText="1"/>
    </xf>
    <xf numFmtId="0" fontId="9" fillId="22" borderId="113" xfId="0" applyFont="1" applyFill="1" applyBorder="1" applyAlignment="1">
      <alignment horizontal="left" vertical="center" wrapText="1"/>
    </xf>
    <xf numFmtId="4" fontId="9" fillId="22" borderId="113" xfId="0" applyNumberFormat="1" applyFont="1" applyFill="1" applyBorder="1" applyAlignment="1">
      <alignment horizontal="left" vertical="center" wrapText="1" indent="1"/>
    </xf>
    <xf numFmtId="4" fontId="8" fillId="22" borderId="113" xfId="0" applyNumberFormat="1" applyFont="1" applyFill="1" applyBorder="1" applyAlignment="1">
      <alignment horizontal="left" vertical="center" wrapText="1"/>
    </xf>
    <xf numFmtId="0" fontId="9" fillId="22" borderId="3" xfId="0" applyFont="1" applyFill="1" applyBorder="1" applyAlignment="1">
      <alignment horizontal="left" vertical="center" wrapText="1" indent="1"/>
    </xf>
    <xf numFmtId="0" fontId="9" fillId="22" borderId="3" xfId="0" applyFont="1" applyFill="1" applyBorder="1" applyAlignment="1">
      <alignment horizontal="left" vertical="center" wrapText="1" indent="2"/>
    </xf>
    <xf numFmtId="4" fontId="9" fillId="22" borderId="113" xfId="0" applyNumberFormat="1" applyFont="1" applyFill="1" applyBorder="1" applyAlignment="1">
      <alignment horizontal="left" vertical="center" wrapText="1" indent="2"/>
    </xf>
    <xf numFmtId="0" fontId="9" fillId="22" borderId="113" xfId="0" applyFont="1" applyFill="1" applyBorder="1" applyAlignment="1">
      <alignment horizontal="left" vertical="center" wrapText="1" indent="2"/>
    </xf>
    <xf numFmtId="0" fontId="9" fillId="22" borderId="4" xfId="0" applyFont="1" applyFill="1" applyBorder="1" applyAlignment="1">
      <alignment horizontal="left" vertical="center" wrapText="1" indent="1"/>
    </xf>
    <xf numFmtId="0" fontId="8" fillId="22" borderId="4" xfId="0" applyFont="1" applyFill="1" applyBorder="1" applyAlignment="1">
      <alignment horizontal="left" vertical="center" wrapText="1"/>
    </xf>
    <xf numFmtId="4" fontId="9" fillId="22" borderId="5" xfId="0" applyNumberFormat="1" applyFont="1" applyFill="1" applyBorder="1" applyAlignment="1">
      <alignment horizontal="left" vertical="center" wrapText="1"/>
    </xf>
    <xf numFmtId="0" fontId="0" fillId="24" borderId="0" xfId="0" applyFill="1" applyAlignment="1">
      <alignment horizontal="left" vertical="top" wrapText="1"/>
    </xf>
    <xf numFmtId="0" fontId="0" fillId="24" borderId="4" xfId="0" applyFill="1" applyBorder="1" applyAlignment="1">
      <alignment horizontal="left" vertical="top" wrapText="1"/>
    </xf>
    <xf numFmtId="0" fontId="9" fillId="24" borderId="3" xfId="0" applyFont="1" applyFill="1" applyBorder="1" applyAlignment="1">
      <alignment horizontal="left" vertical="top" wrapText="1"/>
    </xf>
    <xf numFmtId="0" fontId="9" fillId="24" borderId="113" xfId="0" applyFont="1" applyFill="1" applyBorder="1" applyAlignment="1">
      <alignment horizontal="left" vertical="top" wrapText="1"/>
    </xf>
    <xf numFmtId="4" fontId="9" fillId="24" borderId="113" xfId="0" applyNumberFormat="1" applyFont="1" applyFill="1" applyBorder="1" applyAlignment="1">
      <alignment horizontal="left" vertical="top" wrapText="1"/>
    </xf>
    <xf numFmtId="0" fontId="9" fillId="24" borderId="112" xfId="0" applyFont="1" applyFill="1" applyBorder="1" applyAlignment="1">
      <alignment horizontal="left" vertical="top" wrapText="1"/>
    </xf>
    <xf numFmtId="0" fontId="9" fillId="24" borderId="112" xfId="0" quotePrefix="1" applyFont="1" applyFill="1" applyBorder="1" applyAlignment="1">
      <alignment horizontal="left" vertical="top" wrapText="1"/>
    </xf>
    <xf numFmtId="0" fontId="9" fillId="24" borderId="113" xfId="3" applyFont="1" applyFill="1" applyBorder="1" applyAlignment="1">
      <alignment horizontal="left" vertical="top" wrapText="1"/>
    </xf>
    <xf numFmtId="0" fontId="0" fillId="24" borderId="113" xfId="3" applyFont="1" applyFill="1" applyBorder="1" applyAlignment="1">
      <alignment horizontal="left" vertical="top" wrapText="1"/>
    </xf>
    <xf numFmtId="0" fontId="0" fillId="24" borderId="19" xfId="3" applyFont="1" applyFill="1" applyBorder="1" applyAlignment="1">
      <alignment horizontal="left" vertical="top" wrapText="1"/>
    </xf>
    <xf numFmtId="0" fontId="0" fillId="24" borderId="3" xfId="0" applyFill="1" applyBorder="1" applyAlignment="1">
      <alignment horizontal="left" vertical="top" wrapText="1"/>
    </xf>
    <xf numFmtId="0" fontId="0" fillId="24" borderId="0" xfId="0" applyFill="1" applyAlignment="1">
      <alignment horizontal="left" vertical="center" wrapText="1"/>
    </xf>
    <xf numFmtId="0" fontId="0" fillId="24" borderId="4" xfId="0" applyFill="1" applyBorder="1" applyAlignment="1">
      <alignment horizontal="left" vertical="center" wrapText="1"/>
    </xf>
    <xf numFmtId="0" fontId="0" fillId="24" borderId="112" xfId="3" applyFont="1" applyFill="1" applyBorder="1" applyAlignment="1">
      <alignment horizontal="left" vertical="top" wrapText="1"/>
    </xf>
    <xf numFmtId="0" fontId="0" fillId="24" borderId="5" xfId="0" applyFill="1" applyBorder="1" applyAlignment="1">
      <alignment horizontal="left" vertical="top" wrapText="1"/>
    </xf>
    <xf numFmtId="0" fontId="9" fillId="22" borderId="5" xfId="0" applyFont="1" applyFill="1" applyBorder="1" applyAlignment="1">
      <alignment horizontal="right" vertical="center" wrapText="1"/>
    </xf>
    <xf numFmtId="0" fontId="9" fillId="0" borderId="113" xfId="0" quotePrefix="1" applyFont="1" applyBorder="1" applyAlignment="1">
      <alignment horizontal="right" vertical="center" wrapText="1"/>
    </xf>
    <xf numFmtId="0" fontId="0" fillId="24" borderId="0" xfId="0" applyFill="1" applyAlignment="1">
      <alignment horizontal="center"/>
    </xf>
    <xf numFmtId="0" fontId="10" fillId="24" borderId="4" xfId="0" applyFont="1" applyFill="1" applyBorder="1" applyAlignment="1">
      <alignment horizontal="left" vertical="center"/>
    </xf>
    <xf numFmtId="0" fontId="0" fillId="24" borderId="4" xfId="0" applyFill="1" applyBorder="1" applyAlignment="1">
      <alignment vertical="center"/>
    </xf>
    <xf numFmtId="0" fontId="0" fillId="24" borderId="3" xfId="0" applyFill="1" applyBorder="1" applyAlignment="1">
      <alignment horizontal="left" vertical="center"/>
    </xf>
    <xf numFmtId="0" fontId="0" fillId="24" borderId="4" xfId="0" applyFill="1" applyBorder="1" applyAlignment="1">
      <alignment horizontal="left" vertical="center"/>
    </xf>
    <xf numFmtId="0" fontId="0" fillId="24" borderId="6" xfId="0" applyFill="1" applyBorder="1" applyAlignment="1">
      <alignment vertical="center"/>
    </xf>
    <xf numFmtId="0" fontId="0" fillId="24" borderId="3" xfId="0" applyFill="1" applyBorder="1" applyAlignment="1">
      <alignment horizontal="left" vertical="center" wrapText="1"/>
    </xf>
    <xf numFmtId="0" fontId="6" fillId="22" borderId="7" xfId="0" applyFont="1" applyFill="1" applyBorder="1" applyAlignment="1">
      <alignment horizontal="left" vertical="center"/>
    </xf>
    <xf numFmtId="0" fontId="39" fillId="24" borderId="8" xfId="0" applyFont="1" applyFill="1" applyBorder="1" applyAlignment="1">
      <alignment horizontal="center" vertical="center"/>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6" fillId="22" borderId="0" xfId="0" applyFont="1" applyFill="1" applyAlignment="1">
      <alignment horizontal="left" vertical="center"/>
    </xf>
    <xf numFmtId="0" fontId="9"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22" borderId="3" xfId="0" applyFill="1" applyBorder="1" applyAlignment="1">
      <alignment horizontal="left" vertical="center" wrapText="1"/>
    </xf>
    <xf numFmtId="0" fontId="0" fillId="22" borderId="4" xfId="0" applyFill="1" applyBorder="1" applyAlignment="1">
      <alignment horizontal="left" vertical="center" wrapText="1"/>
    </xf>
    <xf numFmtId="0" fontId="9" fillId="22" borderId="6" xfId="0" applyFont="1" applyFill="1" applyBorder="1" applyAlignment="1">
      <alignment vertical="center" wrapText="1"/>
    </xf>
    <xf numFmtId="0" fontId="38" fillId="22" borderId="113" xfId="0" applyFont="1" applyFill="1" applyBorder="1" applyAlignment="1">
      <alignment vertical="center" wrapText="1"/>
    </xf>
    <xf numFmtId="0" fontId="38" fillId="22" borderId="4" xfId="0" applyFont="1" applyFill="1" applyBorder="1" applyAlignment="1">
      <alignment vertical="center" wrapText="1"/>
    </xf>
    <xf numFmtId="0" fontId="0" fillId="22" borderId="3" xfId="5" applyFont="1" applyFill="1" applyBorder="1" applyAlignment="1">
      <alignment horizontal="left" vertical="center" wrapText="1"/>
    </xf>
    <xf numFmtId="0" fontId="0" fillId="22" borderId="4" xfId="5" applyFont="1" applyFill="1" applyBorder="1" applyAlignment="1">
      <alignment horizontal="left" vertical="center" wrapText="1"/>
    </xf>
    <xf numFmtId="0" fontId="0" fillId="22" borderId="5" xfId="5" applyFont="1" applyFill="1" applyBorder="1" applyAlignment="1">
      <alignment horizontal="left" vertical="center" wrapText="1"/>
    </xf>
    <xf numFmtId="0" fontId="6" fillId="22" borderId="3" xfId="0" applyFont="1" applyFill="1" applyBorder="1" applyAlignment="1">
      <alignment vertical="center"/>
    </xf>
    <xf numFmtId="0" fontId="6" fillId="22" borderId="3" xfId="0" applyFont="1" applyFill="1" applyBorder="1" applyAlignment="1">
      <alignment vertical="center" wrapText="1"/>
    </xf>
    <xf numFmtId="0" fontId="6" fillId="22" borderId="4" xfId="5" applyFont="1" applyFill="1" applyBorder="1" applyAlignment="1">
      <alignment vertical="center"/>
    </xf>
    <xf numFmtId="0" fontId="6" fillId="22" borderId="6" xfId="5" applyFont="1" applyFill="1" applyBorder="1" applyAlignment="1">
      <alignment vertical="center"/>
    </xf>
    <xf numFmtId="0" fontId="0" fillId="24" borderId="0" xfId="5" applyFont="1" applyFill="1" applyAlignment="1">
      <alignment vertical="center" wrapText="1"/>
    </xf>
    <xf numFmtId="0" fontId="6" fillId="24" borderId="4" xfId="0" applyFont="1" applyFill="1" applyBorder="1" applyAlignment="1">
      <alignment vertical="center"/>
    </xf>
    <xf numFmtId="0" fontId="6" fillId="22" borderId="8" xfId="0" applyFont="1" applyFill="1" applyBorder="1" applyAlignment="1">
      <alignment vertical="center"/>
    </xf>
    <xf numFmtId="0" fontId="0" fillId="24" borderId="112" xfId="5" applyFont="1" applyFill="1" applyBorder="1" applyAlignment="1">
      <alignment wrapText="1"/>
    </xf>
    <xf numFmtId="199" fontId="9" fillId="0" borderId="113" xfId="0" applyNumberFormat="1" applyFont="1" applyBorder="1" applyAlignment="1">
      <alignment horizontal="right" vertical="center" wrapText="1"/>
    </xf>
    <xf numFmtId="0" fontId="9" fillId="24" borderId="113" xfId="0" quotePrefix="1" applyFont="1" applyFill="1" applyBorder="1" applyAlignment="1">
      <alignment horizontal="right" vertical="center" wrapText="1"/>
    </xf>
    <xf numFmtId="9" fontId="9" fillId="0" borderId="6" xfId="0" applyNumberFormat="1" applyFont="1" applyBorder="1" applyAlignment="1">
      <alignment horizontal="right" vertical="center" wrapText="1"/>
    </xf>
    <xf numFmtId="9" fontId="9" fillId="0" borderId="5" xfId="0" quotePrefix="1" applyNumberFormat="1" applyFont="1" applyBorder="1" applyAlignment="1">
      <alignment horizontal="right" vertical="center" wrapText="1"/>
    </xf>
    <xf numFmtId="199" fontId="9" fillId="22" borderId="5" xfId="0" quotePrefix="1" applyNumberFormat="1" applyFont="1" applyFill="1" applyBorder="1" applyAlignment="1">
      <alignment horizontal="right" vertical="center" wrapText="1"/>
    </xf>
    <xf numFmtId="199" fontId="9" fillId="22" borderId="113" xfId="0" quotePrefix="1" applyNumberFormat="1" applyFont="1" applyFill="1" applyBorder="1" applyAlignment="1">
      <alignment horizontal="right" vertical="center" wrapText="1"/>
    </xf>
    <xf numFmtId="9" fontId="9" fillId="22" borderId="113" xfId="0" applyNumberFormat="1" applyFont="1" applyFill="1" applyBorder="1" applyAlignment="1">
      <alignment horizontal="right" vertical="center" wrapText="1"/>
    </xf>
    <xf numFmtId="9" fontId="9" fillId="22" borderId="5" xfId="0" applyNumberFormat="1" applyFont="1" applyFill="1" applyBorder="1" applyAlignment="1">
      <alignment horizontal="right" vertical="center" wrapText="1"/>
    </xf>
    <xf numFmtId="0" fontId="8" fillId="24" borderId="7" xfId="0" applyFont="1" applyFill="1" applyBorder="1" applyAlignment="1">
      <alignment horizontal="center" vertical="center" wrapText="1"/>
    </xf>
    <xf numFmtId="0" fontId="9" fillId="22" borderId="7" xfId="1884" applyNumberFormat="1" applyFont="1" applyFill="1" applyBorder="1" applyAlignment="1">
      <alignment horizontal="right" vertical="center" wrapText="1"/>
    </xf>
    <xf numFmtId="0" fontId="9" fillId="2" borderId="8" xfId="1884" applyNumberFormat="1" applyFont="1" applyFill="1" applyBorder="1" applyAlignment="1">
      <alignment horizontal="right" vertical="center" wrapText="1"/>
    </xf>
    <xf numFmtId="199" fontId="0" fillId="24" borderId="8" xfId="1884" applyNumberFormat="1" applyFont="1" applyFill="1" applyBorder="1"/>
    <xf numFmtId="0" fontId="9" fillId="2" borderId="113" xfId="1884" applyNumberFormat="1" applyFont="1" applyFill="1" applyBorder="1" applyAlignment="1">
      <alignment horizontal="right" vertical="center" wrapText="1"/>
    </xf>
    <xf numFmtId="199" fontId="9" fillId="24" borderId="113" xfId="1884" applyNumberFormat="1" applyFont="1" applyFill="1" applyBorder="1" applyAlignment="1">
      <alignment horizontal="right" vertical="center" wrapText="1"/>
    </xf>
    <xf numFmtId="199" fontId="9" fillId="0" borderId="113" xfId="1884" applyNumberFormat="1" applyFont="1" applyBorder="1" applyAlignment="1">
      <alignment horizontal="right" vertical="center" wrapText="1"/>
    </xf>
    <xf numFmtId="0" fontId="6" fillId="24" borderId="6" xfId="0" applyFont="1" applyFill="1" applyBorder="1" applyAlignment="1">
      <alignment vertical="center"/>
    </xf>
    <xf numFmtId="0" fontId="8" fillId="22" borderId="7" xfId="0" applyFont="1" applyFill="1" applyBorder="1" applyAlignment="1">
      <alignment horizontal="right" vertical="center" wrapText="1"/>
    </xf>
    <xf numFmtId="43" fontId="9" fillId="0" borderId="112" xfId="1883" applyFont="1" applyBorder="1" applyAlignment="1">
      <alignment horizontal="right" vertical="center" wrapText="1"/>
    </xf>
    <xf numFmtId="0" fontId="0" fillId="0" borderId="0" xfId="0" applyAlignment="1">
      <alignment horizontal="right"/>
    </xf>
    <xf numFmtId="0" fontId="9" fillId="22" borderId="0" xfId="0" quotePrefix="1" applyFont="1" applyFill="1" applyAlignment="1">
      <alignment horizontal="right" vertical="center" wrapText="1"/>
    </xf>
    <xf numFmtId="173" fontId="9" fillId="2" borderId="112" xfId="1883" applyNumberFormat="1" applyFont="1" applyFill="1" applyBorder="1" applyAlignment="1">
      <alignment horizontal="right" vertical="center" wrapText="1"/>
    </xf>
    <xf numFmtId="0" fontId="0" fillId="22" borderId="112" xfId="0" applyFill="1" applyBorder="1" applyAlignment="1">
      <alignment horizontal="right"/>
    </xf>
    <xf numFmtId="171" fontId="9" fillId="2" borderId="5" xfId="1884" applyNumberFormat="1" applyFont="1" applyFill="1" applyBorder="1" applyAlignment="1">
      <alignment horizontal="right" vertical="center" wrapText="1"/>
    </xf>
    <xf numFmtId="0" fontId="0" fillId="0" borderId="5" xfId="0" applyBorder="1" applyAlignment="1">
      <alignment horizontal="right"/>
    </xf>
    <xf numFmtId="165" fontId="0" fillId="22" borderId="4" xfId="1884" applyNumberFormat="1" applyFont="1" applyFill="1" applyBorder="1" applyAlignment="1">
      <alignment horizontal="right"/>
    </xf>
    <xf numFmtId="0" fontId="0" fillId="22" borderId="4" xfId="1884" applyNumberFormat="1" applyFont="1" applyFill="1" applyBorder="1" applyAlignment="1">
      <alignment horizontal="right" wrapText="1"/>
    </xf>
    <xf numFmtId="165" fontId="9" fillId="0" borderId="5" xfId="0" applyNumberFormat="1" applyFont="1" applyBorder="1" applyAlignment="1">
      <alignment horizontal="right" vertical="center" wrapText="1"/>
    </xf>
    <xf numFmtId="164" fontId="0" fillId="22" borderId="3" xfId="5" applyNumberFormat="1" applyFont="1" applyFill="1" applyBorder="1" applyAlignment="1">
      <alignment horizontal="right"/>
    </xf>
    <xf numFmtId="164" fontId="0" fillId="22" borderId="0" xfId="5" applyNumberFormat="1" applyFont="1" applyFill="1" applyAlignment="1">
      <alignment horizontal="right"/>
    </xf>
    <xf numFmtId="164" fontId="6" fillId="22" borderId="5" xfId="5" applyNumberFormat="1" applyFont="1" applyFill="1" applyBorder="1" applyAlignment="1">
      <alignment horizontal="right"/>
    </xf>
    <xf numFmtId="165" fontId="0" fillId="22" borderId="3" xfId="5" applyNumberFormat="1" applyFont="1" applyFill="1" applyBorder="1" applyAlignment="1">
      <alignment horizontal="right" wrapText="1"/>
    </xf>
    <xf numFmtId="165" fontId="0" fillId="22" borderId="3" xfId="5" applyNumberFormat="1" applyFont="1" applyFill="1" applyBorder="1" applyAlignment="1">
      <alignment horizontal="right"/>
    </xf>
    <xf numFmtId="165" fontId="0" fillId="22" borderId="3" xfId="1884" applyNumberFormat="1" applyFont="1" applyFill="1" applyBorder="1" applyAlignment="1">
      <alignment horizontal="right"/>
    </xf>
    <xf numFmtId="165" fontId="0" fillId="22" borderId="5" xfId="1884" applyNumberFormat="1" applyFont="1" applyFill="1" applyBorder="1" applyAlignment="1">
      <alignment horizontal="right"/>
    </xf>
    <xf numFmtId="0" fontId="38" fillId="22" borderId="113" xfId="0" applyFont="1" applyFill="1" applyBorder="1" applyAlignment="1">
      <alignment horizontal="right" vertical="center"/>
    </xf>
    <xf numFmtId="0" fontId="38" fillId="22" borderId="113" xfId="0" applyFont="1" applyFill="1" applyBorder="1" applyAlignment="1">
      <alignment horizontal="right"/>
    </xf>
    <xf numFmtId="0" fontId="38" fillId="22" borderId="5" xfId="0" applyFont="1" applyFill="1" applyBorder="1" applyAlignment="1">
      <alignment horizontal="right"/>
    </xf>
    <xf numFmtId="0" fontId="38" fillId="22" borderId="114" xfId="0" applyFont="1" applyFill="1" applyBorder="1" applyAlignment="1">
      <alignment horizontal="right" wrapText="1"/>
    </xf>
    <xf numFmtId="165" fontId="0" fillId="22" borderId="3" xfId="0" applyNumberFormat="1" applyFill="1" applyBorder="1" applyAlignment="1">
      <alignment horizontal="right"/>
    </xf>
    <xf numFmtId="165" fontId="0" fillId="24" borderId="3" xfId="0" applyNumberFormat="1" applyFill="1" applyBorder="1" applyAlignment="1">
      <alignment horizontal="right"/>
    </xf>
    <xf numFmtId="1" fontId="0" fillId="22" borderId="3" xfId="0" applyNumberFormat="1" applyFill="1" applyBorder="1" applyAlignment="1">
      <alignment horizontal="right"/>
    </xf>
    <xf numFmtId="0" fontId="9" fillId="0" borderId="5" xfId="0" quotePrefix="1" applyFont="1" applyBorder="1" applyAlignment="1">
      <alignment horizontal="right" wrapText="1"/>
    </xf>
    <xf numFmtId="0" fontId="38" fillId="24" borderId="113" xfId="0" applyFont="1" applyFill="1" applyBorder="1" applyAlignment="1">
      <alignment horizontal="right"/>
    </xf>
    <xf numFmtId="0" fontId="38" fillId="24" borderId="5" xfId="0" applyFont="1" applyFill="1" applyBorder="1" applyAlignment="1">
      <alignment horizontal="right"/>
    </xf>
    <xf numFmtId="0" fontId="0" fillId="24" borderId="112" xfId="0" applyFill="1" applyBorder="1" applyAlignment="1">
      <alignment horizontal="right"/>
    </xf>
    <xf numFmtId="0" fontId="0" fillId="24" borderId="113" xfId="0" applyFill="1" applyBorder="1" applyAlignment="1">
      <alignment horizontal="right"/>
    </xf>
    <xf numFmtId="0" fontId="0" fillId="24" borderId="5" xfId="0" applyFill="1" applyBorder="1" applyAlignment="1">
      <alignment horizontal="right"/>
    </xf>
    <xf numFmtId="0" fontId="5" fillId="22" borderId="3" xfId="1882" applyFont="1" applyFill="1" applyBorder="1" applyAlignment="1">
      <alignment horizontal="right"/>
    </xf>
    <xf numFmtId="0" fontId="75" fillId="22" borderId="5" xfId="0" applyFont="1" applyFill="1" applyBorder="1" applyAlignment="1">
      <alignment horizontal="right"/>
    </xf>
    <xf numFmtId="165" fontId="0" fillId="24" borderId="5" xfId="0" applyNumberFormat="1" applyFill="1" applyBorder="1" applyAlignment="1">
      <alignment horizontal="right"/>
    </xf>
    <xf numFmtId="165" fontId="0" fillId="22" borderId="5" xfId="0" applyNumberFormat="1" applyFill="1" applyBorder="1" applyAlignment="1">
      <alignment horizontal="right"/>
    </xf>
    <xf numFmtId="0" fontId="0" fillId="0" borderId="4" xfId="5" applyFont="1" applyBorder="1" applyAlignment="1">
      <alignment horizontal="left" vertical="center" wrapText="1"/>
    </xf>
    <xf numFmtId="0" fontId="9" fillId="0" borderId="113" xfId="0" applyFont="1" applyBorder="1" applyAlignment="1">
      <alignment horizontal="left" vertical="center" wrapText="1"/>
    </xf>
    <xf numFmtId="0" fontId="9" fillId="51" borderId="3" xfId="0" applyFont="1" applyFill="1" applyBorder="1" applyAlignment="1">
      <alignment horizontal="left"/>
    </xf>
    <xf numFmtId="0" fontId="0" fillId="24" borderId="4" xfId="5" applyFont="1" applyFill="1" applyBorder="1" applyAlignment="1">
      <alignment vertical="top" wrapText="1"/>
    </xf>
    <xf numFmtId="0" fontId="38" fillId="0" borderId="5" xfId="1" applyFont="1" applyFill="1" applyBorder="1" applyAlignment="1">
      <alignment horizontal="right"/>
    </xf>
    <xf numFmtId="49" fontId="0" fillId="0" borderId="113" xfId="0" applyNumberFormat="1" applyBorder="1" applyAlignment="1">
      <alignment horizontal="left" vertical="top" wrapText="1"/>
    </xf>
    <xf numFmtId="197" fontId="0" fillId="0" borderId="113" xfId="0" applyNumberFormat="1" applyBorder="1" applyAlignment="1">
      <alignment horizontal="left" vertical="top" wrapText="1"/>
    </xf>
    <xf numFmtId="0" fontId="0" fillId="0" borderId="0" xfId="0" applyAlignment="1" applyProtection="1">
      <alignment vertical="top" wrapText="1"/>
      <protection locked="0"/>
    </xf>
    <xf numFmtId="0" fontId="38" fillId="22" borderId="8" xfId="0" applyFont="1" applyFill="1" applyBorder="1" applyAlignment="1">
      <alignment horizontal="left" wrapText="1"/>
    </xf>
    <xf numFmtId="0" fontId="0" fillId="22" borderId="3" xfId="0" applyFill="1" applyBorder="1" applyAlignment="1">
      <alignment horizontal="right" wrapText="1"/>
    </xf>
    <xf numFmtId="0" fontId="38" fillId="24" borderId="8" xfId="0" applyFont="1" applyFill="1" applyBorder="1" applyAlignment="1">
      <alignment horizontal="left"/>
    </xf>
    <xf numFmtId="0" fontId="0" fillId="22" borderId="8" xfId="0" applyFill="1" applyBorder="1"/>
    <xf numFmtId="0" fontId="9" fillId="22" borderId="4" xfId="0" applyFont="1" applyFill="1" applyBorder="1" applyAlignment="1">
      <alignment horizontal="right" vertical="center" wrapText="1"/>
    </xf>
    <xf numFmtId="49" fontId="0" fillId="0" borderId="3" xfId="0" applyNumberFormat="1" applyBorder="1" applyAlignment="1">
      <alignment horizontal="left" vertical="top" wrapText="1"/>
    </xf>
    <xf numFmtId="49" fontId="0" fillId="52" borderId="112" xfId="0" applyNumberFormat="1" applyFill="1" applyBorder="1" applyAlignment="1">
      <alignment horizontal="left" vertical="top" wrapText="1"/>
    </xf>
    <xf numFmtId="49" fontId="0" fillId="0" borderId="112" xfId="0" applyNumberFormat="1" applyBorder="1" applyAlignment="1">
      <alignment horizontal="left" vertical="top" wrapText="1"/>
    </xf>
    <xf numFmtId="197" fontId="0" fillId="0" borderId="3" xfId="0" applyNumberFormat="1" applyBorder="1" applyAlignment="1">
      <alignment horizontal="left" vertical="top" wrapText="1"/>
    </xf>
    <xf numFmtId="197" fontId="0" fillId="0" borderId="112" xfId="0" applyNumberFormat="1" applyBorder="1" applyAlignment="1">
      <alignment horizontal="left" vertical="top" wrapText="1"/>
    </xf>
    <xf numFmtId="0" fontId="6" fillId="0" borderId="8" xfId="0" applyFont="1" applyBorder="1" applyAlignment="1">
      <alignment horizontal="left" vertical="center" wrapText="1"/>
    </xf>
    <xf numFmtId="0" fontId="6" fillId="22" borderId="113" xfId="5" applyFont="1" applyFill="1" applyBorder="1" applyAlignment="1">
      <alignment horizontal="left" vertical="center" wrapText="1"/>
    </xf>
    <xf numFmtId="0" fontId="0" fillId="0" borderId="113" xfId="0" applyBorder="1" applyAlignment="1">
      <alignment horizontal="left" vertical="center" wrapText="1"/>
    </xf>
    <xf numFmtId="0" fontId="8" fillId="51" borderId="3" xfId="0" applyFont="1" applyFill="1" applyBorder="1"/>
    <xf numFmtId="0" fontId="9" fillId="51" borderId="5" xfId="0" applyFont="1" applyFill="1" applyBorder="1"/>
    <xf numFmtId="198" fontId="9" fillId="51" borderId="3" xfId="1883" applyNumberFormat="1" applyFont="1" applyFill="1" applyBorder="1" applyAlignment="1">
      <alignment horizontal="left" indent="1"/>
    </xf>
    <xf numFmtId="198" fontId="9" fillId="51" borderId="3" xfId="1883" applyNumberFormat="1" applyFont="1" applyFill="1" applyBorder="1" applyAlignment="1">
      <alignment horizontal="left"/>
    </xf>
    <xf numFmtId="1" fontId="9" fillId="51" borderId="4" xfId="0" applyNumberFormat="1" applyFont="1" applyFill="1" applyBorder="1" applyAlignment="1">
      <alignment horizontal="left" indent="1"/>
    </xf>
    <xf numFmtId="171" fontId="9" fillId="51" borderId="3" xfId="1884" applyNumberFormat="1" applyFont="1" applyFill="1" applyBorder="1" applyAlignment="1">
      <alignment horizontal="left" indent="1"/>
    </xf>
    <xf numFmtId="198" fontId="9" fillId="51" borderId="4" xfId="1883" applyNumberFormat="1" applyFont="1" applyFill="1" applyBorder="1" applyAlignment="1">
      <alignment horizontal="left" indent="1"/>
    </xf>
    <xf numFmtId="4" fontId="9" fillId="2" borderId="5" xfId="0" applyNumberFormat="1" applyFont="1" applyFill="1" applyBorder="1" applyAlignment="1">
      <alignment horizontal="left" vertical="center" wrapText="1" indent="1"/>
    </xf>
    <xf numFmtId="0" fontId="0" fillId="22" borderId="0" xfId="0" applyFill="1" applyAlignment="1">
      <alignment horizontal="left" vertical="center" wrapText="1"/>
    </xf>
    <xf numFmtId="0" fontId="0" fillId="22" borderId="3" xfId="5" applyFont="1" applyFill="1" applyBorder="1" applyAlignment="1">
      <alignment horizontal="left" vertical="center" indent="1"/>
    </xf>
    <xf numFmtId="0" fontId="0" fillId="22" borderId="3" xfId="5" applyFont="1" applyFill="1" applyBorder="1" applyAlignment="1">
      <alignment horizontal="left" vertical="center" wrapText="1" indent="1"/>
    </xf>
    <xf numFmtId="0" fontId="6" fillId="22" borderId="3" xfId="0" applyFont="1" applyFill="1" applyBorder="1" applyAlignment="1">
      <alignment horizontal="left" vertical="center" indent="1"/>
    </xf>
    <xf numFmtId="0" fontId="0" fillId="22" borderId="4" xfId="5" applyFont="1" applyFill="1" applyBorder="1" applyAlignment="1">
      <alignment horizontal="left" vertical="center" wrapText="1" indent="1"/>
    </xf>
    <xf numFmtId="0" fontId="0" fillId="22" borderId="0" xfId="5" applyFont="1" applyFill="1" applyAlignment="1">
      <alignment horizontal="left" vertical="center" wrapText="1" indent="1"/>
    </xf>
    <xf numFmtId="0" fontId="0" fillId="22" borderId="3" xfId="5" applyFont="1" applyFill="1" applyBorder="1" applyAlignment="1">
      <alignment horizontal="left" vertical="top" wrapText="1" indent="1"/>
    </xf>
    <xf numFmtId="0" fontId="0" fillId="22" borderId="5" xfId="5" applyFont="1" applyFill="1" applyBorder="1" applyAlignment="1">
      <alignment horizontal="left" vertical="top" wrapText="1" indent="1"/>
    </xf>
    <xf numFmtId="0" fontId="0" fillId="22" borderId="3" xfId="5" applyFont="1" applyFill="1" applyBorder="1" applyAlignment="1">
      <alignment horizontal="left" wrapText="1" indent="1"/>
    </xf>
    <xf numFmtId="0" fontId="0" fillId="22" borderId="4" xfId="0" applyFill="1" applyBorder="1" applyAlignment="1">
      <alignment horizontal="left" indent="1"/>
    </xf>
    <xf numFmtId="0" fontId="0" fillId="22" borderId="113" xfId="5" applyFont="1" applyFill="1" applyBorder="1" applyAlignment="1">
      <alignment horizontal="left" vertical="top" wrapText="1" indent="1"/>
    </xf>
    <xf numFmtId="172" fontId="0" fillId="22" borderId="113" xfId="5" applyNumberFormat="1" applyFont="1" applyFill="1" applyBorder="1" applyAlignment="1">
      <alignment horizontal="right"/>
    </xf>
    <xf numFmtId="198" fontId="9" fillId="51" borderId="0" xfId="1883" applyNumberFormat="1" applyFont="1" applyFill="1" applyBorder="1" applyAlignment="1">
      <alignment horizontal="left"/>
    </xf>
    <xf numFmtId="198" fontId="9" fillId="51" borderId="0" xfId="1883" applyNumberFormat="1" applyFont="1" applyFill="1" applyBorder="1" applyAlignment="1">
      <alignment horizontal="left" indent="1"/>
    </xf>
    <xf numFmtId="0" fontId="0" fillId="0" borderId="5" xfId="0" applyBorder="1" applyAlignment="1" applyProtection="1">
      <alignment vertical="top" wrapText="1"/>
      <protection locked="0"/>
    </xf>
    <xf numFmtId="0" fontId="0" fillId="0" borderId="113" xfId="0" applyBorder="1" applyAlignment="1" applyProtection="1">
      <alignment vertical="top" wrapText="1"/>
      <protection locked="0"/>
    </xf>
    <xf numFmtId="0" fontId="8" fillId="0" borderId="0" xfId="0" applyFont="1" applyAlignment="1">
      <alignment horizontal="right" vertical="center" wrapText="1"/>
    </xf>
    <xf numFmtId="0" fontId="8" fillId="0" borderId="113" xfId="0" applyFont="1" applyBorder="1" applyAlignment="1">
      <alignment horizontal="right" vertical="center" wrapText="1"/>
    </xf>
    <xf numFmtId="0" fontId="9" fillId="0" borderId="1" xfId="0" applyFont="1" applyBorder="1" applyAlignment="1">
      <alignment horizontal="right" vertical="center" wrapText="1"/>
    </xf>
    <xf numFmtId="0" fontId="0" fillId="0" borderId="112" xfId="5" applyFont="1" applyBorder="1" applyAlignment="1">
      <alignment wrapText="1"/>
    </xf>
    <xf numFmtId="0" fontId="8" fillId="22" borderId="0" xfId="0" applyFont="1" applyFill="1" applyAlignment="1">
      <alignment vertical="center" wrapText="1"/>
    </xf>
    <xf numFmtId="0" fontId="9" fillId="22" borderId="113" xfId="0" applyFont="1" applyFill="1" applyBorder="1" applyAlignment="1">
      <alignment vertical="center" wrapText="1"/>
    </xf>
    <xf numFmtId="0" fontId="8" fillId="22" borderId="113" xfId="0" applyFont="1" applyFill="1" applyBorder="1" applyAlignment="1">
      <alignment vertical="center" wrapText="1"/>
    </xf>
    <xf numFmtId="0" fontId="9" fillId="22" borderId="3" xfId="0" applyFont="1" applyFill="1" applyBorder="1" applyAlignment="1">
      <alignment vertical="center" wrapText="1"/>
    </xf>
    <xf numFmtId="0" fontId="9" fillId="22" borderId="1" xfId="0" applyFont="1" applyFill="1" applyBorder="1" applyAlignment="1">
      <alignment vertical="center" wrapText="1"/>
    </xf>
    <xf numFmtId="0" fontId="39" fillId="22" borderId="0" xfId="0" applyFont="1" applyFill="1" applyAlignment="1">
      <alignment horizontal="right" vertical="center" wrapText="1"/>
    </xf>
    <xf numFmtId="0" fontId="38" fillId="22" borderId="113" xfId="0" applyFont="1" applyFill="1" applyBorder="1" applyAlignment="1">
      <alignment horizontal="right" vertical="center" wrapText="1"/>
    </xf>
    <xf numFmtId="0" fontId="39" fillId="22" borderId="113" xfId="0" applyFont="1" applyFill="1" applyBorder="1" applyAlignment="1">
      <alignment horizontal="right" vertical="center" wrapText="1"/>
    </xf>
    <xf numFmtId="0" fontId="38" fillId="22" borderId="3" xfId="0" applyFont="1" applyFill="1" applyBorder="1" applyAlignment="1">
      <alignment horizontal="right" vertical="center" wrapText="1"/>
    </xf>
    <xf numFmtId="0" fontId="38" fillId="22" borderId="1" xfId="0" applyFont="1" applyFill="1" applyBorder="1" applyAlignment="1">
      <alignment horizontal="right" vertical="center" wrapText="1"/>
    </xf>
    <xf numFmtId="49" fontId="0" fillId="22" borderId="3" xfId="0" applyNumberFormat="1" applyFill="1" applyBorder="1" applyAlignment="1">
      <alignment horizontal="left" vertical="top" wrapText="1"/>
    </xf>
    <xf numFmtId="49" fontId="0" fillId="22" borderId="113" xfId="0" applyNumberFormat="1" applyFill="1" applyBorder="1" applyAlignment="1">
      <alignment horizontal="left" vertical="top" wrapText="1"/>
    </xf>
    <xf numFmtId="49" fontId="0" fillId="22" borderId="112" xfId="0" applyNumberFormat="1" applyFill="1" applyBorder="1" applyAlignment="1">
      <alignment horizontal="left" vertical="top" wrapText="1"/>
    </xf>
    <xf numFmtId="0" fontId="0" fillId="22" borderId="3" xfId="0" applyFill="1" applyBorder="1" applyAlignment="1">
      <alignment horizontal="left" vertical="top" wrapText="1"/>
    </xf>
    <xf numFmtId="0" fontId="0" fillId="22" borderId="113" xfId="0" applyFill="1" applyBorder="1" applyAlignment="1">
      <alignment horizontal="left" vertical="top" wrapText="1"/>
    </xf>
    <xf numFmtId="0" fontId="0" fillId="22" borderId="112" xfId="0" applyFill="1" applyBorder="1" applyAlignment="1">
      <alignment horizontal="left" vertical="top" wrapText="1"/>
    </xf>
    <xf numFmtId="197" fontId="0" fillId="22" borderId="3" xfId="0" applyNumberFormat="1" applyFill="1" applyBorder="1" applyAlignment="1">
      <alignment horizontal="left" vertical="top" wrapText="1"/>
    </xf>
    <xf numFmtId="197" fontId="0" fillId="22" borderId="113" xfId="0" applyNumberFormat="1" applyFill="1" applyBorder="1" applyAlignment="1">
      <alignment horizontal="left" vertical="top" wrapText="1"/>
    </xf>
    <xf numFmtId="197" fontId="0" fillId="22" borderId="112" xfId="0" applyNumberFormat="1" applyFill="1" applyBorder="1" applyAlignment="1">
      <alignment horizontal="left" vertical="top" wrapText="1"/>
    </xf>
    <xf numFmtId="0" fontId="0" fillId="22" borderId="0" xfId="0" applyFill="1" applyAlignment="1" applyProtection="1">
      <alignment vertical="top" wrapText="1"/>
      <protection locked="0"/>
    </xf>
    <xf numFmtId="0" fontId="0" fillId="22" borderId="113" xfId="0" applyFill="1" applyBorder="1" applyAlignment="1" applyProtection="1">
      <alignment vertical="top" wrapText="1"/>
      <protection locked="0"/>
    </xf>
    <xf numFmtId="0" fontId="0" fillId="22" borderId="5" xfId="0" applyFill="1" applyBorder="1" applyAlignment="1" applyProtection="1">
      <alignment vertical="top" wrapText="1"/>
      <protection locked="0"/>
    </xf>
    <xf numFmtId="0" fontId="9" fillId="22" borderId="6" xfId="0" applyFont="1" applyFill="1" applyBorder="1" applyAlignment="1">
      <alignment horizontal="right"/>
    </xf>
    <xf numFmtId="0" fontId="9" fillId="24" borderId="6" xfId="0" applyFont="1" applyFill="1" applyBorder="1" applyAlignment="1">
      <alignment horizontal="right" wrapText="1"/>
    </xf>
    <xf numFmtId="0" fontId="9" fillId="22" borderId="3" xfId="0" applyFont="1" applyFill="1" applyBorder="1" applyAlignment="1">
      <alignment horizontal="right"/>
    </xf>
    <xf numFmtId="0" fontId="9" fillId="0" borderId="3" xfId="0" applyFont="1" applyBorder="1" applyAlignment="1">
      <alignment horizontal="right"/>
    </xf>
    <xf numFmtId="0" fontId="9" fillId="24" borderId="3" xfId="0" applyFont="1" applyFill="1" applyBorder="1" applyAlignment="1">
      <alignment horizontal="right"/>
    </xf>
    <xf numFmtId="0" fontId="9" fillId="24" borderId="3" xfId="0" applyFont="1" applyFill="1" applyBorder="1" applyAlignment="1">
      <alignment horizontal="right" wrapText="1"/>
    </xf>
    <xf numFmtId="0" fontId="9" fillId="22" borderId="5" xfId="0" applyFont="1" applyFill="1" applyBorder="1" applyAlignment="1">
      <alignment horizontal="right"/>
    </xf>
    <xf numFmtId="0" fontId="9" fillId="24" borderId="5" xfId="0" applyFont="1" applyFill="1" applyBorder="1" applyAlignment="1">
      <alignment horizontal="right" wrapText="1"/>
    </xf>
    <xf numFmtId="0" fontId="9" fillId="22" borderId="3" xfId="0" quotePrefix="1" applyFont="1" applyFill="1" applyBorder="1" applyAlignment="1">
      <alignment horizontal="right" vertical="center"/>
    </xf>
    <xf numFmtId="0" fontId="9" fillId="24" borderId="3" xfId="0" quotePrefix="1" applyFont="1" applyFill="1" applyBorder="1" applyAlignment="1">
      <alignment horizontal="right" vertical="center"/>
    </xf>
    <xf numFmtId="0" fontId="9" fillId="22" borderId="5" xfId="0" quotePrefix="1" applyFont="1" applyFill="1" applyBorder="1" applyAlignment="1">
      <alignment horizontal="right" vertical="center"/>
    </xf>
    <xf numFmtId="0" fontId="9" fillId="24" borderId="5" xfId="0" quotePrefix="1" applyFont="1" applyFill="1" applyBorder="1" applyAlignment="1">
      <alignment horizontal="right" vertical="center"/>
    </xf>
    <xf numFmtId="0" fontId="6" fillId="24" borderId="6" xfId="0" applyFont="1" applyFill="1" applyBorder="1" applyAlignment="1">
      <alignment horizontal="right"/>
    </xf>
    <xf numFmtId="167" fontId="5" fillId="22" borderId="18" xfId="5" applyNumberFormat="1" applyFont="1" applyFill="1" applyBorder="1" applyAlignment="1">
      <alignment horizontal="right"/>
    </xf>
    <xf numFmtId="167" fontId="5" fillId="22" borderId="20" xfId="5" applyNumberFormat="1" applyFont="1" applyFill="1" applyBorder="1" applyAlignment="1">
      <alignment horizontal="right"/>
    </xf>
    <xf numFmtId="169" fontId="0" fillId="24" borderId="3" xfId="0" applyNumberFormat="1" applyFill="1" applyBorder="1" applyAlignment="1">
      <alignment horizontal="right"/>
    </xf>
    <xf numFmtId="168" fontId="5" fillId="22" borderId="18" xfId="5" applyNumberFormat="1" applyFont="1" applyFill="1" applyBorder="1" applyAlignment="1">
      <alignment horizontal="right"/>
    </xf>
    <xf numFmtId="168" fontId="5" fillId="22" borderId="29" xfId="5" applyNumberFormat="1" applyFont="1" applyFill="1" applyBorder="1" applyAlignment="1">
      <alignment horizontal="right"/>
    </xf>
    <xf numFmtId="170" fontId="0" fillId="24" borderId="4" xfId="0" applyNumberFormat="1" applyFill="1" applyBorder="1" applyAlignment="1">
      <alignment horizontal="right"/>
    </xf>
    <xf numFmtId="165" fontId="0" fillId="0" borderId="3" xfId="0" applyNumberFormat="1" applyBorder="1" applyAlignment="1">
      <alignment horizontal="right"/>
    </xf>
    <xf numFmtId="0" fontId="0" fillId="22" borderId="6" xfId="0" applyFill="1" applyBorder="1" applyAlignment="1">
      <alignment horizontal="right"/>
    </xf>
    <xf numFmtId="0" fontId="0" fillId="0" borderId="6" xfId="0" applyBorder="1" applyAlignment="1">
      <alignment horizontal="right"/>
    </xf>
    <xf numFmtId="165" fontId="0" fillId="0" borderId="5" xfId="0" applyNumberFormat="1" applyBorder="1" applyAlignment="1">
      <alignment horizontal="right"/>
    </xf>
    <xf numFmtId="199" fontId="0" fillId="0" borderId="3" xfId="1884" applyNumberFormat="1" applyFont="1" applyBorder="1" applyAlignment="1">
      <alignment horizontal="right"/>
    </xf>
    <xf numFmtId="166" fontId="0" fillId="22" borderId="19" xfId="5" applyNumberFormat="1" applyFont="1" applyFill="1" applyBorder="1" applyAlignment="1">
      <alignment horizontal="right"/>
    </xf>
    <xf numFmtId="164" fontId="0" fillId="0" borderId="3" xfId="0" applyNumberFormat="1" applyBorder="1" applyAlignment="1">
      <alignment horizontal="right"/>
    </xf>
    <xf numFmtId="166" fontId="0" fillId="22" borderId="3" xfId="5" applyNumberFormat="1" applyFont="1" applyFill="1" applyBorder="1" applyAlignment="1">
      <alignment horizontal="right"/>
    </xf>
    <xf numFmtId="166" fontId="0" fillId="22" borderId="5" xfId="5" applyNumberFormat="1" applyFont="1" applyFill="1" applyBorder="1" applyAlignment="1">
      <alignment horizontal="right"/>
    </xf>
    <xf numFmtId="164" fontId="0" fillId="0" borderId="5" xfId="0" applyNumberFormat="1" applyBorder="1" applyAlignment="1">
      <alignment horizontal="right"/>
    </xf>
    <xf numFmtId="0" fontId="0" fillId="22" borderId="3" xfId="6" applyNumberFormat="1" applyFont="1" applyFill="1" applyBorder="1" applyAlignment="1">
      <alignment horizontal="right"/>
    </xf>
    <xf numFmtId="172" fontId="0" fillId="0" borderId="3" xfId="0" applyNumberFormat="1" applyBorder="1" applyAlignment="1">
      <alignment horizontal="right"/>
    </xf>
    <xf numFmtId="172" fontId="6" fillId="0" borderId="4" xfId="0" applyNumberFormat="1" applyFont="1" applyBorder="1" applyAlignment="1">
      <alignment horizontal="right"/>
    </xf>
    <xf numFmtId="0" fontId="38" fillId="22" borderId="3" xfId="0" applyFont="1" applyFill="1" applyBorder="1" applyAlignment="1">
      <alignment horizontal="right"/>
    </xf>
    <xf numFmtId="0" fontId="0" fillId="24" borderId="6" xfId="0" applyFill="1" applyBorder="1" applyAlignment="1">
      <alignment horizontal="right"/>
    </xf>
    <xf numFmtId="0" fontId="75" fillId="22" borderId="3" xfId="0" applyFont="1" applyFill="1" applyBorder="1" applyAlignment="1">
      <alignment horizontal="right"/>
    </xf>
    <xf numFmtId="172" fontId="0" fillId="22" borderId="3" xfId="0" applyNumberFormat="1" applyFill="1" applyBorder="1" applyAlignment="1">
      <alignment horizontal="right"/>
    </xf>
    <xf numFmtId="172" fontId="0" fillId="0" borderId="5" xfId="0" applyNumberFormat="1" applyBorder="1" applyAlignment="1">
      <alignment horizontal="right"/>
    </xf>
    <xf numFmtId="0" fontId="38" fillId="0" borderId="3" xfId="0" applyFont="1" applyBorder="1" applyAlignment="1">
      <alignment horizontal="right" wrapText="1"/>
    </xf>
    <xf numFmtId="199" fontId="0" fillId="24" borderId="4" xfId="1884" applyNumberFormat="1" applyFont="1" applyFill="1" applyBorder="1" applyAlignment="1">
      <alignment horizontal="right"/>
    </xf>
    <xf numFmtId="0" fontId="9" fillId="22" borderId="4" xfId="0" applyFont="1" applyFill="1" applyBorder="1" applyAlignment="1">
      <alignment horizontal="right"/>
    </xf>
    <xf numFmtId="200" fontId="0" fillId="24" borderId="4" xfId="1884" applyNumberFormat="1" applyFont="1" applyFill="1" applyBorder="1" applyAlignment="1">
      <alignment horizontal="right"/>
    </xf>
    <xf numFmtId="0" fontId="9" fillId="22" borderId="4" xfId="0" quotePrefix="1" applyFont="1" applyFill="1" applyBorder="1" applyAlignment="1">
      <alignment horizontal="right" vertical="center" wrapText="1"/>
    </xf>
    <xf numFmtId="0" fontId="9" fillId="0" borderId="4" xfId="0" quotePrefix="1" applyFont="1" applyBorder="1" applyAlignment="1">
      <alignment horizontal="right" vertical="center" wrapText="1"/>
    </xf>
    <xf numFmtId="0" fontId="9" fillId="0" borderId="3" xfId="0" applyFont="1" applyBorder="1" applyAlignment="1">
      <alignment horizontal="right" wrapText="1"/>
    </xf>
    <xf numFmtId="0" fontId="9" fillId="0" borderId="5" xfId="0" applyFont="1" applyBorder="1" applyAlignment="1">
      <alignment horizontal="right" wrapText="1"/>
    </xf>
    <xf numFmtId="172" fontId="0" fillId="0" borderId="4" xfId="0" applyNumberFormat="1" applyBorder="1" applyAlignment="1">
      <alignment horizontal="right"/>
    </xf>
    <xf numFmtId="172" fontId="0" fillId="0" borderId="6" xfId="0" applyNumberFormat="1" applyBorder="1" applyAlignment="1">
      <alignment horizontal="right"/>
    </xf>
    <xf numFmtId="172" fontId="0" fillId="24" borderId="3" xfId="0" applyNumberFormat="1" applyFill="1" applyBorder="1" applyAlignment="1">
      <alignment horizontal="right"/>
    </xf>
    <xf numFmtId="166" fontId="0" fillId="0" borderId="3" xfId="0" applyNumberFormat="1" applyBorder="1" applyAlignment="1">
      <alignment horizontal="right"/>
    </xf>
    <xf numFmtId="199" fontId="0" fillId="0" borderId="3" xfId="1884" applyNumberFormat="1" applyFont="1" applyFill="1" applyBorder="1" applyAlignment="1">
      <alignment horizontal="right"/>
    </xf>
    <xf numFmtId="172" fontId="6" fillId="22" borderId="4" xfId="5" applyNumberFormat="1" applyFont="1" applyFill="1" applyBorder="1" applyAlignment="1">
      <alignment horizontal="right" vertical="top"/>
    </xf>
    <xf numFmtId="165" fontId="6" fillId="22" borderId="4" xfId="5" applyNumberFormat="1" applyFont="1" applyFill="1" applyBorder="1" applyAlignment="1">
      <alignment horizontal="right" vertical="top"/>
    </xf>
    <xf numFmtId="0" fontId="9" fillId="22" borderId="113" xfId="0" applyFont="1" applyFill="1" applyBorder="1" applyAlignment="1">
      <alignment horizontal="right"/>
    </xf>
    <xf numFmtId="0" fontId="9" fillId="24" borderId="113" xfId="0" applyFont="1" applyFill="1" applyBorder="1" applyAlignment="1">
      <alignment horizontal="right" wrapText="1"/>
    </xf>
    <xf numFmtId="0" fontId="75" fillId="22" borderId="0" xfId="0" applyFont="1" applyFill="1" applyAlignment="1">
      <alignment horizontal="right"/>
    </xf>
    <xf numFmtId="199" fontId="0" fillId="0" borderId="5" xfId="1884" applyNumberFormat="1" applyFont="1" applyFill="1" applyBorder="1" applyAlignment="1">
      <alignment horizontal="right"/>
    </xf>
    <xf numFmtId="0" fontId="0" fillId="0" borderId="113" xfId="0" applyBorder="1" applyAlignment="1">
      <alignment horizontal="right"/>
    </xf>
    <xf numFmtId="172" fontId="0" fillId="0" borderId="0" xfId="0" applyNumberFormat="1" applyAlignment="1">
      <alignment horizontal="right"/>
    </xf>
    <xf numFmtId="172" fontId="0" fillId="24" borderId="4" xfId="0" applyNumberFormat="1" applyFill="1" applyBorder="1" applyAlignment="1">
      <alignment horizontal="right"/>
    </xf>
    <xf numFmtId="0" fontId="9" fillId="0" borderId="113" xfId="0" applyFont="1" applyBorder="1" applyAlignment="1">
      <alignment horizontal="right" wrapText="1"/>
    </xf>
    <xf numFmtId="172" fontId="0" fillId="0" borderId="113" xfId="0" applyNumberFormat="1" applyBorder="1" applyAlignment="1">
      <alignment horizontal="right"/>
    </xf>
    <xf numFmtId="199" fontId="0" fillId="0" borderId="5" xfId="1884" applyNumberFormat="1" applyFont="1" applyBorder="1" applyAlignment="1">
      <alignment horizontal="right"/>
    </xf>
    <xf numFmtId="0" fontId="38" fillId="0" borderId="113" xfId="0" applyFont="1" applyBorder="1" applyAlignment="1">
      <alignment horizontal="right" wrapText="1"/>
    </xf>
    <xf numFmtId="171" fontId="9" fillId="0" borderId="3" xfId="1884" applyNumberFormat="1" applyFont="1" applyFill="1" applyBorder="1" applyAlignment="1">
      <alignment horizontal="right"/>
    </xf>
    <xf numFmtId="198" fontId="9" fillId="51" borderId="3" xfId="1883" applyNumberFormat="1" applyFont="1" applyFill="1" applyBorder="1" applyAlignment="1">
      <alignment horizontal="right"/>
    </xf>
    <xf numFmtId="198" fontId="9" fillId="50" borderId="3" xfId="0" applyNumberFormat="1" applyFont="1" applyFill="1" applyBorder="1" applyAlignment="1">
      <alignment horizontal="right"/>
    </xf>
    <xf numFmtId="0" fontId="9" fillId="50" borderId="4" xfId="0" applyFont="1" applyFill="1" applyBorder="1" applyAlignment="1">
      <alignment horizontal="right"/>
    </xf>
    <xf numFmtId="198" fontId="9" fillId="51" borderId="4" xfId="1883" applyNumberFormat="1" applyFont="1" applyFill="1" applyBorder="1" applyAlignment="1">
      <alignment horizontal="right"/>
    </xf>
    <xf numFmtId="198" fontId="9" fillId="50" borderId="4" xfId="0" applyNumberFormat="1" applyFont="1" applyFill="1" applyBorder="1" applyAlignment="1">
      <alignment horizontal="right"/>
    </xf>
    <xf numFmtId="0" fontId="9" fillId="49" borderId="3" xfId="0" applyFont="1" applyFill="1" applyBorder="1" applyAlignment="1">
      <alignment horizontal="right"/>
    </xf>
    <xf numFmtId="1" fontId="9" fillId="51" borderId="4" xfId="0" applyNumberFormat="1" applyFont="1" applyFill="1" applyBorder="1" applyAlignment="1">
      <alignment horizontal="right"/>
    </xf>
    <xf numFmtId="1" fontId="9" fillId="50" borderId="4" xfId="0" applyNumberFormat="1" applyFont="1" applyFill="1" applyBorder="1" applyAlignment="1">
      <alignment horizontal="right"/>
    </xf>
    <xf numFmtId="0" fontId="9" fillId="22" borderId="5" xfId="0" applyFont="1" applyFill="1" applyBorder="1" applyAlignment="1">
      <alignment horizontal="right" wrapText="1"/>
    </xf>
    <xf numFmtId="0" fontId="9" fillId="24" borderId="6" xfId="0" applyFont="1" applyFill="1" applyBorder="1" applyAlignment="1">
      <alignment horizontal="right"/>
    </xf>
    <xf numFmtId="0" fontId="9" fillId="24" borderId="5" xfId="0" applyFont="1" applyFill="1" applyBorder="1" applyAlignment="1">
      <alignment horizontal="right"/>
    </xf>
    <xf numFmtId="0" fontId="0" fillId="22" borderId="113" xfId="0" applyFill="1" applyBorder="1" applyAlignment="1">
      <alignment horizontal="left" vertical="center" wrapText="1"/>
    </xf>
    <xf numFmtId="0" fontId="0" fillId="24" borderId="113" xfId="0" applyFill="1" applyBorder="1" applyAlignment="1">
      <alignment horizontal="left" vertical="center" wrapText="1"/>
    </xf>
    <xf numFmtId="3" fontId="9" fillId="2" borderId="8" xfId="0" applyNumberFormat="1" applyFont="1" applyFill="1" applyBorder="1" applyAlignment="1">
      <alignment horizontal="right" vertical="center" wrapText="1"/>
    </xf>
    <xf numFmtId="3" fontId="9" fillId="0" borderId="8" xfId="0" applyNumberFormat="1" applyFont="1" applyBorder="1" applyAlignment="1">
      <alignment horizontal="right" vertical="center" wrapText="1"/>
    </xf>
    <xf numFmtId="3" fontId="9" fillId="2" borderId="8" xfId="0" quotePrefix="1" applyNumberFormat="1" applyFont="1" applyFill="1" applyBorder="1" applyAlignment="1">
      <alignment horizontal="right" vertical="center" wrapText="1"/>
    </xf>
    <xf numFmtId="3" fontId="0" fillId="22" borderId="5" xfId="5" applyNumberFormat="1" applyFont="1" applyFill="1" applyBorder="1" applyAlignment="1">
      <alignment horizontal="right"/>
    </xf>
    <xf numFmtId="3" fontId="0" fillId="0" borderId="5" xfId="0" applyNumberFormat="1" applyBorder="1" applyAlignment="1">
      <alignment horizontal="right"/>
    </xf>
    <xf numFmtId="1" fontId="0" fillId="22" borderId="5" xfId="0" applyNumberFormat="1" applyFill="1" applyBorder="1"/>
    <xf numFmtId="201" fontId="5" fillId="22" borderId="18" xfId="5" applyNumberFormat="1" applyFont="1" applyFill="1" applyBorder="1" applyAlignment="1">
      <alignment horizontal="right"/>
    </xf>
    <xf numFmtId="201" fontId="5" fillId="22" borderId="20" xfId="5" applyNumberFormat="1" applyFont="1" applyFill="1" applyBorder="1" applyAlignment="1">
      <alignment horizontal="right"/>
    </xf>
    <xf numFmtId="202" fontId="0" fillId="24" borderId="4" xfId="0" applyNumberFormat="1" applyFill="1" applyBorder="1" applyAlignment="1">
      <alignment horizontal="right"/>
    </xf>
    <xf numFmtId="201" fontId="0" fillId="24" borderId="3" xfId="0" applyNumberFormat="1" applyFill="1" applyBorder="1" applyAlignment="1">
      <alignment horizontal="right"/>
    </xf>
    <xf numFmtId="202" fontId="0" fillId="24" borderId="3" xfId="0" applyNumberFormat="1" applyFill="1" applyBorder="1" applyAlignment="1">
      <alignment horizontal="right"/>
    </xf>
    <xf numFmtId="165" fontId="8" fillId="0" borderId="113" xfId="0" applyNumberFormat="1" applyFont="1" applyBorder="1" applyAlignment="1">
      <alignment horizontal="right" vertical="center" wrapText="1"/>
    </xf>
    <xf numFmtId="165" fontId="39" fillId="22" borderId="0" xfId="0" applyNumberFormat="1" applyFont="1" applyFill="1" applyAlignment="1">
      <alignment horizontal="right" vertical="center" wrapText="1"/>
    </xf>
    <xf numFmtId="165" fontId="38" fillId="22" borderId="113" xfId="0" applyNumberFormat="1" applyFont="1" applyFill="1" applyBorder="1" applyAlignment="1">
      <alignment horizontal="right" vertical="center" wrapText="1"/>
    </xf>
    <xf numFmtId="165" fontId="39" fillId="22" borderId="113" xfId="0" applyNumberFormat="1" applyFont="1" applyFill="1" applyBorder="1" applyAlignment="1">
      <alignment horizontal="right" vertical="center" wrapText="1"/>
    </xf>
    <xf numFmtId="165" fontId="38" fillId="22" borderId="3" xfId="0" applyNumberFormat="1" applyFont="1" applyFill="1" applyBorder="1" applyAlignment="1">
      <alignment horizontal="right" vertical="center" wrapText="1"/>
    </xf>
    <xf numFmtId="0" fontId="0" fillId="24" borderId="113" xfId="0" applyFill="1" applyBorder="1" applyAlignment="1">
      <alignment horizontal="left" vertical="top" wrapText="1"/>
    </xf>
    <xf numFmtId="0" fontId="9" fillId="0" borderId="112" xfId="0" applyFont="1" applyBorder="1" applyAlignment="1">
      <alignment horizontal="left" vertical="top" wrapText="1"/>
    </xf>
    <xf numFmtId="0" fontId="5" fillId="0" borderId="3" xfId="1" quotePrefix="1" applyFont="1" applyBorder="1" applyAlignment="1">
      <alignment horizontal="right" vertical="center" wrapText="1"/>
    </xf>
    <xf numFmtId="0" fontId="5" fillId="0" borderId="3" xfId="1" quotePrefix="1" applyFont="1" applyFill="1" applyBorder="1" applyAlignment="1">
      <alignment horizontal="right" vertical="center" wrapText="1"/>
    </xf>
    <xf numFmtId="0" fontId="5" fillId="0" borderId="6" xfId="0" quotePrefix="1" applyFont="1" applyBorder="1" applyAlignment="1">
      <alignment horizontal="right" vertical="center" wrapText="1"/>
    </xf>
    <xf numFmtId="0" fontId="5" fillId="0" borderId="3" xfId="0" applyFont="1" applyBorder="1" applyAlignment="1">
      <alignment horizontal="right" vertical="center" wrapText="1"/>
    </xf>
    <xf numFmtId="0" fontId="5" fillId="0" borderId="5" xfId="0" applyFont="1" applyBorder="1" applyAlignment="1">
      <alignment horizontal="right" vertical="center" wrapText="1"/>
    </xf>
    <xf numFmtId="0" fontId="5" fillId="0" borderId="112" xfId="1" quotePrefix="1" applyFont="1" applyFill="1" applyBorder="1" applyAlignment="1">
      <alignment horizontal="right" vertical="center" wrapText="1"/>
    </xf>
    <xf numFmtId="0" fontId="5" fillId="0" borderId="113" xfId="1" quotePrefix="1" applyFont="1" applyFill="1" applyBorder="1" applyAlignment="1">
      <alignment horizontal="right" vertical="center" wrapText="1"/>
    </xf>
    <xf numFmtId="0" fontId="5" fillId="0" borderId="113" xfId="0" applyFont="1" applyBorder="1" applyAlignment="1">
      <alignment horizontal="right" vertical="center" wrapText="1"/>
    </xf>
    <xf numFmtId="0" fontId="5" fillId="0" borderId="8" xfId="1" quotePrefix="1" applyFont="1" applyFill="1" applyBorder="1" applyAlignment="1">
      <alignment horizontal="right" vertical="center" wrapText="1"/>
    </xf>
    <xf numFmtId="0" fontId="5" fillId="0" borderId="4" xfId="0" applyFont="1" applyBorder="1" applyAlignment="1">
      <alignment horizontal="right" vertical="center" wrapText="1"/>
    </xf>
    <xf numFmtId="0" fontId="5" fillId="0" borderId="5" xfId="1" quotePrefix="1" applyFont="1" applyFill="1" applyBorder="1" applyAlignment="1">
      <alignment horizontal="right" vertical="center" wrapText="1"/>
    </xf>
    <xf numFmtId="0" fontId="5" fillId="0" borderId="0" xfId="0" applyFont="1" applyAlignment="1">
      <alignment horizontal="right" vertical="center" wrapText="1"/>
    </xf>
    <xf numFmtId="0" fontId="5" fillId="0" borderId="4" xfId="1" quotePrefix="1" applyFont="1" applyFill="1" applyBorder="1" applyAlignment="1">
      <alignment horizontal="right" vertical="center" wrapText="1"/>
    </xf>
    <xf numFmtId="0" fontId="5" fillId="0" borderId="0" xfId="1" quotePrefix="1" applyFont="1" applyFill="1" applyAlignment="1">
      <alignment horizontal="right"/>
    </xf>
    <xf numFmtId="0" fontId="5" fillId="0" borderId="5" xfId="1" quotePrefix="1" applyFont="1" applyFill="1" applyBorder="1" applyAlignment="1">
      <alignment horizontal="right"/>
    </xf>
    <xf numFmtId="0" fontId="6" fillId="24" borderId="0" xfId="1" applyFont="1" applyFill="1" applyAlignment="1">
      <alignment horizontal="left" wrapText="1"/>
    </xf>
    <xf numFmtId="0" fontId="6" fillId="0" borderId="7" xfId="0" applyFont="1" applyBorder="1" applyAlignment="1">
      <alignment horizontal="right" vertical="center" wrapText="1"/>
    </xf>
    <xf numFmtId="0" fontId="0" fillId="0" borderId="112" xfId="1" applyFont="1" applyFill="1" applyBorder="1" applyAlignment="1">
      <alignment horizontal="right"/>
    </xf>
    <xf numFmtId="0" fontId="0" fillId="0" borderId="5" xfId="1" applyFont="1" applyFill="1" applyBorder="1" applyAlignment="1">
      <alignment horizontal="right"/>
    </xf>
    <xf numFmtId="0" fontId="5" fillId="0" borderId="113" xfId="1" applyFont="1" applyFill="1" applyBorder="1" applyAlignment="1">
      <alignment horizontal="right"/>
    </xf>
    <xf numFmtId="0" fontId="5" fillId="0" borderId="3" xfId="1" applyFont="1" applyFill="1" applyBorder="1" applyAlignment="1">
      <alignment horizontal="right"/>
    </xf>
    <xf numFmtId="0" fontId="5" fillId="0" borderId="5" xfId="1" applyFont="1" applyFill="1" applyBorder="1" applyAlignment="1">
      <alignment horizontal="right"/>
    </xf>
    <xf numFmtId="0" fontId="5" fillId="0" borderId="7" xfId="1" applyFont="1" applyFill="1" applyBorder="1" applyAlignment="1">
      <alignment horizontal="right"/>
    </xf>
    <xf numFmtId="0" fontId="5" fillId="0" borderId="4" xfId="1" applyFont="1" applyFill="1" applyBorder="1" applyAlignment="1">
      <alignment horizontal="right"/>
    </xf>
    <xf numFmtId="0" fontId="5" fillId="0" borderId="6" xfId="1" applyFont="1" applyFill="1" applyBorder="1" applyAlignment="1">
      <alignment horizontal="right"/>
    </xf>
    <xf numFmtId="3" fontId="0" fillId="24" borderId="4" xfId="0" applyNumberFormat="1" applyFill="1" applyBorder="1" applyAlignment="1">
      <alignment horizontal="right"/>
    </xf>
    <xf numFmtId="3" fontId="0" fillId="24" borderId="3" xfId="0" applyNumberFormat="1" applyFill="1" applyBorder="1" applyAlignment="1">
      <alignment horizontal="right"/>
    </xf>
    <xf numFmtId="0" fontId="5" fillId="22" borderId="3" xfId="1" applyFont="1" applyFill="1" applyBorder="1" applyAlignment="1">
      <alignment horizontal="right"/>
    </xf>
    <xf numFmtId="0" fontId="5" fillId="22" borderId="4" xfId="1" applyFont="1" applyFill="1" applyBorder="1" applyAlignment="1">
      <alignment horizontal="right"/>
    </xf>
    <xf numFmtId="0" fontId="5" fillId="0" borderId="3" xfId="0" applyFont="1" applyBorder="1" applyAlignment="1">
      <alignment horizontal="right"/>
    </xf>
    <xf numFmtId="0" fontId="5" fillId="24" borderId="6" xfId="0" applyFont="1" applyFill="1" applyBorder="1" applyAlignment="1">
      <alignment horizontal="right"/>
    </xf>
    <xf numFmtId="0" fontId="5" fillId="0" borderId="0" xfId="0" applyFont="1" applyAlignment="1">
      <alignment horizontal="right"/>
    </xf>
    <xf numFmtId="0" fontId="5" fillId="0" borderId="3" xfId="1" applyFont="1" applyFill="1" applyBorder="1" applyAlignment="1">
      <alignment horizontal="right" vertical="center" wrapText="1"/>
    </xf>
    <xf numFmtId="0" fontId="0" fillId="0" borderId="116" xfId="0" applyBorder="1"/>
    <xf numFmtId="0" fontId="0" fillId="0" borderId="117" xfId="0" applyBorder="1"/>
    <xf numFmtId="0" fontId="0" fillId="0" borderId="118" xfId="0" applyBorder="1"/>
    <xf numFmtId="0" fontId="0" fillId="0" borderId="119" xfId="0" applyBorder="1"/>
    <xf numFmtId="0" fontId="0" fillId="0" borderId="120" xfId="0" applyBorder="1"/>
    <xf numFmtId="0" fontId="0" fillId="0" borderId="121" xfId="0" applyBorder="1"/>
    <xf numFmtId="0" fontId="0" fillId="0" borderId="122" xfId="0" applyBorder="1"/>
    <xf numFmtId="0" fontId="6" fillId="53" borderId="123" xfId="1" applyFont="1" applyFill="1" applyBorder="1"/>
    <xf numFmtId="0" fontId="6" fillId="53" borderId="124" xfId="1" applyFont="1" applyFill="1" applyBorder="1"/>
    <xf numFmtId="0" fontId="6" fillId="54" borderId="125" xfId="1" applyFont="1" applyFill="1" applyBorder="1"/>
    <xf numFmtId="0" fontId="6" fillId="55" borderId="126" xfId="1" applyFont="1" applyFill="1" applyBorder="1"/>
    <xf numFmtId="0" fontId="6" fillId="56" borderId="127" xfId="1" applyFont="1" applyFill="1" applyBorder="1"/>
    <xf numFmtId="0" fontId="6" fillId="57" borderId="128" xfId="1" applyFont="1" applyFill="1" applyBorder="1"/>
    <xf numFmtId="0" fontId="6" fillId="56" borderId="129" xfId="1" applyFont="1" applyFill="1" applyBorder="1"/>
    <xf numFmtId="0" fontId="0" fillId="0" borderId="130" xfId="0" applyBorder="1"/>
    <xf numFmtId="0" fontId="0" fillId="0" borderId="20" xfId="0" applyBorder="1"/>
    <xf numFmtId="0" fontId="0" fillId="0" borderId="131" xfId="0" applyBorder="1"/>
    <xf numFmtId="0" fontId="0" fillId="0" borderId="132" xfId="0" applyBorder="1"/>
    <xf numFmtId="0" fontId="76" fillId="0" borderId="0" xfId="0" applyFont="1" applyAlignment="1">
      <alignment vertical="center"/>
    </xf>
    <xf numFmtId="0" fontId="7" fillId="24" borderId="8" xfId="0" applyFont="1" applyFill="1" applyBorder="1" applyAlignment="1">
      <alignment horizontal="right" vertical="center" wrapText="1"/>
    </xf>
    <xf numFmtId="0" fontId="8" fillId="24" borderId="4" xfId="0" applyFont="1" applyFill="1" applyBorder="1" applyAlignment="1">
      <alignment horizontal="left" vertical="center" wrapText="1"/>
    </xf>
    <xf numFmtId="0" fontId="39" fillId="24" borderId="0" xfId="0" applyFont="1" applyFill="1" applyAlignment="1">
      <alignment horizontal="left" vertical="center"/>
    </xf>
    <xf numFmtId="0" fontId="39" fillId="24" borderId="0" xfId="0" applyFont="1" applyFill="1" applyAlignment="1">
      <alignment horizontal="center" vertical="center"/>
    </xf>
    <xf numFmtId="0" fontId="8" fillId="24" borderId="8" xfId="0" applyFont="1" applyFill="1" applyBorder="1" applyAlignment="1">
      <alignment vertical="center" wrapText="1"/>
    </xf>
    <xf numFmtId="0" fontId="39" fillId="24" borderId="8" xfId="0" applyFont="1" applyFill="1" applyBorder="1" applyAlignment="1">
      <alignment horizontal="left" vertical="center"/>
    </xf>
    <xf numFmtId="0" fontId="6" fillId="24" borderId="0" xfId="0" applyFont="1" applyFill="1" applyAlignment="1">
      <alignment horizontal="left" vertical="center"/>
    </xf>
    <xf numFmtId="0" fontId="8" fillId="0" borderId="4" xfId="0" applyFont="1" applyBorder="1" applyAlignment="1">
      <alignment horizontal="right" vertical="center" wrapText="1"/>
    </xf>
    <xf numFmtId="0" fontId="6" fillId="24" borderId="0" xfId="0" applyFont="1" applyFill="1" applyAlignment="1">
      <alignment horizontal="right" vertical="center"/>
    </xf>
    <xf numFmtId="0" fontId="0" fillId="22" borderId="113" xfId="0" applyFill="1" applyBorder="1" applyAlignment="1">
      <alignment horizontal="right" wrapText="1"/>
    </xf>
    <xf numFmtId="0" fontId="6" fillId="24" borderId="8" xfId="0" applyFont="1" applyFill="1" applyBorder="1" applyAlignment="1">
      <alignment horizontal="left" vertical="center"/>
    </xf>
    <xf numFmtId="0" fontId="72" fillId="24" borderId="8" xfId="0" applyFont="1" applyFill="1" applyBorder="1" applyAlignment="1">
      <alignment horizontal="right" vertical="center"/>
    </xf>
    <xf numFmtId="0" fontId="8" fillId="24" borderId="4" xfId="0" applyFont="1" applyFill="1" applyBorder="1" applyAlignment="1">
      <alignment horizontal="right" vertical="center" wrapText="1"/>
    </xf>
    <xf numFmtId="14" fontId="6" fillId="0" borderId="8" xfId="0" applyNumberFormat="1" applyFont="1" applyBorder="1" applyAlignment="1">
      <alignment horizontal="center" vertical="center" wrapText="1"/>
    </xf>
    <xf numFmtId="0" fontId="0" fillId="0" borderId="134" xfId="0" applyBorder="1"/>
    <xf numFmtId="0" fontId="16" fillId="0" borderId="0" xfId="0" applyFont="1"/>
    <xf numFmtId="0" fontId="9" fillId="0" borderId="135" xfId="0" applyFont="1" applyBorder="1" applyAlignment="1">
      <alignment horizontal="right" vertical="center" wrapText="1"/>
    </xf>
    <xf numFmtId="164" fontId="9" fillId="2" borderId="135" xfId="0" applyNumberFormat="1" applyFont="1" applyFill="1" applyBorder="1" applyAlignment="1">
      <alignment horizontal="right" vertical="center" wrapText="1"/>
    </xf>
    <xf numFmtId="0" fontId="5" fillId="0" borderId="135" xfId="1" quotePrefix="1" applyFont="1" applyFill="1" applyBorder="1" applyAlignment="1">
      <alignment horizontal="right" vertical="center" wrapText="1"/>
    </xf>
    <xf numFmtId="4" fontId="9" fillId="22" borderId="135" xfId="0" applyNumberFormat="1" applyFont="1" applyFill="1" applyBorder="1" applyAlignment="1">
      <alignment horizontal="right" vertical="center" wrapText="1"/>
    </xf>
    <xf numFmtId="4" fontId="9" fillId="0" borderId="135" xfId="0" applyNumberFormat="1" applyFont="1" applyBorder="1" applyAlignment="1">
      <alignment horizontal="right" vertical="center" wrapText="1"/>
    </xf>
    <xf numFmtId="4" fontId="9" fillId="2" borderId="135" xfId="0" applyNumberFormat="1" applyFont="1" applyFill="1" applyBorder="1" applyAlignment="1">
      <alignment horizontal="right" vertical="center" wrapText="1"/>
    </xf>
    <xf numFmtId="0" fontId="8" fillId="2" borderId="133" xfId="0" applyFont="1" applyFill="1" applyBorder="1" applyAlignment="1">
      <alignment horizontal="left" vertical="center" wrapText="1"/>
    </xf>
    <xf numFmtId="0" fontId="9" fillId="0" borderId="133" xfId="0" applyFont="1" applyBorder="1" applyAlignment="1">
      <alignment horizontal="right" vertical="center" wrapText="1"/>
    </xf>
    <xf numFmtId="164" fontId="9" fillId="2" borderId="133" xfId="0" applyNumberFormat="1" applyFont="1" applyFill="1" applyBorder="1" applyAlignment="1">
      <alignment horizontal="right" vertical="center" wrapText="1"/>
    </xf>
    <xf numFmtId="165" fontId="9" fillId="0" borderId="133" xfId="0" applyNumberFormat="1" applyFont="1" applyBorder="1" applyAlignment="1">
      <alignment horizontal="right" vertical="center" wrapText="1"/>
    </xf>
    <xf numFmtId="0" fontId="5" fillId="0" borderId="133" xfId="1" quotePrefix="1" applyFont="1" applyFill="1" applyBorder="1" applyAlignment="1">
      <alignment horizontal="right" vertical="center" wrapText="1"/>
    </xf>
    <xf numFmtId="4" fontId="9" fillId="22" borderId="133" xfId="0" applyNumberFormat="1" applyFont="1" applyFill="1" applyBorder="1" applyAlignment="1">
      <alignment horizontal="right" vertical="center" wrapText="1"/>
    </xf>
    <xf numFmtId="4" fontId="9" fillId="0" borderId="133" xfId="0" applyNumberFormat="1" applyFont="1" applyBorder="1" applyAlignment="1">
      <alignment horizontal="right" vertical="center" wrapText="1"/>
    </xf>
    <xf numFmtId="4" fontId="9" fillId="2" borderId="133" xfId="0" applyNumberFormat="1" applyFont="1" applyFill="1" applyBorder="1" applyAlignment="1">
      <alignment horizontal="right" vertical="center" wrapText="1"/>
    </xf>
    <xf numFmtId="4" fontId="9" fillId="2" borderId="135" xfId="0" applyNumberFormat="1" applyFont="1" applyFill="1" applyBorder="1" applyAlignment="1">
      <alignment horizontal="left" vertical="center" wrapText="1"/>
    </xf>
    <xf numFmtId="164" fontId="9" fillId="0" borderId="135" xfId="0" applyNumberFormat="1" applyFont="1" applyBorder="1" applyAlignment="1">
      <alignment horizontal="right" vertical="center" wrapText="1"/>
    </xf>
    <xf numFmtId="0" fontId="9" fillId="2" borderId="135" xfId="0" applyFont="1" applyFill="1" applyBorder="1" applyAlignment="1">
      <alignment horizontal="left" vertical="center" wrapText="1" indent="1"/>
    </xf>
    <xf numFmtId="0" fontId="9" fillId="2" borderId="135" xfId="1884" applyNumberFormat="1" applyFont="1" applyFill="1" applyBorder="1" applyAlignment="1">
      <alignment horizontal="right" vertical="center" wrapText="1"/>
    </xf>
    <xf numFmtId="199" fontId="9" fillId="0" borderId="135" xfId="1884" applyNumberFormat="1" applyFont="1" applyBorder="1" applyAlignment="1">
      <alignment horizontal="right" vertical="center" wrapText="1"/>
    </xf>
    <xf numFmtId="0" fontId="38" fillId="22" borderId="3" xfId="0" applyFont="1" applyFill="1" applyBorder="1" applyAlignment="1">
      <alignment horizontal="right" vertical="center"/>
    </xf>
    <xf numFmtId="0" fontId="8" fillId="2" borderId="136" xfId="0" applyFont="1" applyFill="1" applyBorder="1" applyAlignment="1">
      <alignment horizontal="left" vertical="center" wrapText="1"/>
    </xf>
    <xf numFmtId="0" fontId="9" fillId="0" borderId="136" xfId="0" applyFont="1" applyBorder="1" applyAlignment="1">
      <alignment horizontal="right" vertical="center" wrapText="1"/>
    </xf>
    <xf numFmtId="164" fontId="9" fillId="2" borderId="136" xfId="0" applyNumberFormat="1" applyFont="1" applyFill="1" applyBorder="1" applyAlignment="1">
      <alignment horizontal="right" vertical="center" wrapText="1"/>
    </xf>
    <xf numFmtId="164" fontId="9" fillId="0" borderId="136" xfId="0" applyNumberFormat="1" applyFont="1" applyBorder="1" applyAlignment="1">
      <alignment horizontal="right" vertical="center" wrapText="1"/>
    </xf>
    <xf numFmtId="0" fontId="5" fillId="0" borderId="136" xfId="0" applyFont="1" applyBorder="1" applyAlignment="1">
      <alignment horizontal="right" vertical="center" wrapText="1"/>
    </xf>
    <xf numFmtId="4" fontId="9" fillId="22" borderId="136" xfId="0" applyNumberFormat="1" applyFont="1" applyFill="1" applyBorder="1" applyAlignment="1">
      <alignment horizontal="right" vertical="center" wrapText="1"/>
    </xf>
    <xf numFmtId="4" fontId="9" fillId="0" borderId="136" xfId="0" applyNumberFormat="1" applyFont="1" applyBorder="1" applyAlignment="1">
      <alignment horizontal="right" vertical="center" wrapText="1"/>
    </xf>
    <xf numFmtId="4" fontId="9" fillId="2" borderId="136" xfId="0" applyNumberFormat="1" applyFont="1" applyFill="1" applyBorder="1" applyAlignment="1">
      <alignment horizontal="right" vertical="center" wrapText="1"/>
    </xf>
    <xf numFmtId="164" fontId="9" fillId="0" borderId="133" xfId="0" applyNumberFormat="1" applyFont="1" applyBorder="1" applyAlignment="1">
      <alignment horizontal="right" vertical="center" wrapText="1"/>
    </xf>
    <xf numFmtId="0" fontId="5" fillId="0" borderId="133" xfId="0" applyFont="1" applyBorder="1" applyAlignment="1">
      <alignment horizontal="right" vertical="center" wrapText="1"/>
    </xf>
    <xf numFmtId="0" fontId="38" fillId="22" borderId="135" xfId="0" applyFont="1" applyFill="1" applyBorder="1" applyAlignment="1">
      <alignment horizontal="right" vertical="center"/>
    </xf>
    <xf numFmtId="0" fontId="8" fillId="22" borderId="7" xfId="0" applyFont="1" applyFill="1" applyBorder="1" applyAlignment="1">
      <alignment horizontal="left" vertical="center" wrapText="1"/>
    </xf>
    <xf numFmtId="0" fontId="8" fillId="24" borderId="7" xfId="0" applyFont="1" applyFill="1" applyBorder="1" applyAlignment="1">
      <alignment horizontal="left" vertical="top" wrapText="1"/>
    </xf>
    <xf numFmtId="0" fontId="9" fillId="22" borderId="18" xfId="0" applyFont="1" applyFill="1" applyBorder="1" applyAlignment="1">
      <alignment horizontal="left" vertical="center" wrapText="1" indent="1"/>
    </xf>
    <xf numFmtId="0" fontId="0" fillId="24" borderId="18" xfId="0" applyFill="1" applyBorder="1" applyAlignment="1">
      <alignment horizontal="left" vertical="top" wrapText="1"/>
    </xf>
    <xf numFmtId="0" fontId="9" fillId="22" borderId="112" xfId="0" applyFont="1" applyFill="1" applyBorder="1" applyAlignment="1">
      <alignment horizontal="left" vertical="center" wrapText="1" indent="2"/>
    </xf>
    <xf numFmtId="0" fontId="8" fillId="22" borderId="20" xfId="0" applyFont="1" applyFill="1" applyBorder="1" applyAlignment="1">
      <alignment horizontal="left" vertical="center" wrapText="1"/>
    </xf>
    <xf numFmtId="0" fontId="8" fillId="24" borderId="20" xfId="0" applyFont="1" applyFill="1" applyBorder="1" applyAlignment="1">
      <alignment horizontal="left" vertical="top" wrapText="1"/>
    </xf>
    <xf numFmtId="0" fontId="0" fillId="24" borderId="134" xfId="0" applyFill="1" applyBorder="1" applyAlignment="1">
      <alignment horizontal="left" vertical="top" wrapText="1"/>
    </xf>
    <xf numFmtId="0" fontId="9" fillId="2" borderId="133" xfId="0" applyFont="1" applyFill="1" applyBorder="1" applyAlignment="1">
      <alignment horizontal="left" vertical="center" wrapText="1"/>
    </xf>
    <xf numFmtId="0" fontId="0" fillId="24" borderId="133" xfId="0" applyFill="1" applyBorder="1" applyAlignment="1">
      <alignment horizontal="left" vertical="top" wrapText="1"/>
    </xf>
    <xf numFmtId="0" fontId="9" fillId="22" borderId="134" xfId="0" applyFont="1" applyFill="1" applyBorder="1" applyAlignment="1">
      <alignment horizontal="left" vertical="center" wrapText="1" indent="2"/>
    </xf>
    <xf numFmtId="0" fontId="9" fillId="24" borderId="18" xfId="0" applyFont="1" applyFill="1" applyBorder="1" applyAlignment="1">
      <alignment horizontal="left" vertical="top" wrapText="1"/>
    </xf>
    <xf numFmtId="0" fontId="9" fillId="22" borderId="134" xfId="0" applyFont="1" applyFill="1" applyBorder="1" applyAlignment="1">
      <alignment horizontal="left" vertical="center" wrapText="1" indent="1"/>
    </xf>
    <xf numFmtId="0" fontId="9" fillId="24" borderId="134" xfId="0" applyFont="1" applyFill="1" applyBorder="1" applyAlignment="1">
      <alignment horizontal="left" vertical="top" wrapText="1"/>
    </xf>
    <xf numFmtId="0" fontId="8" fillId="22" borderId="0" xfId="0" applyFont="1" applyFill="1" applyAlignment="1">
      <alignment horizontal="left" vertical="center" wrapText="1"/>
    </xf>
    <xf numFmtId="0" fontId="8" fillId="24" borderId="0" xfId="0" applyFont="1" applyFill="1" applyAlignment="1">
      <alignment horizontal="left" vertical="top" wrapText="1"/>
    </xf>
    <xf numFmtId="0" fontId="8" fillId="24" borderId="112" xfId="0" applyFont="1" applyFill="1" applyBorder="1" applyAlignment="1">
      <alignment horizontal="left" vertical="top" wrapText="1"/>
    </xf>
    <xf numFmtId="4" fontId="9" fillId="22" borderId="4" xfId="0" applyNumberFormat="1" applyFont="1" applyFill="1" applyBorder="1" applyAlignment="1">
      <alignment horizontal="left" vertical="center" wrapText="1"/>
    </xf>
    <xf numFmtId="4" fontId="9" fillId="24" borderId="4" xfId="0" applyNumberFormat="1" applyFont="1" applyFill="1" applyBorder="1" applyAlignment="1">
      <alignment horizontal="left" vertical="top" wrapText="1"/>
    </xf>
    <xf numFmtId="0" fontId="9" fillId="22" borderId="18" xfId="0" applyFont="1" applyFill="1" applyBorder="1" applyAlignment="1">
      <alignment horizontal="left" vertical="center" wrapText="1"/>
    </xf>
    <xf numFmtId="198" fontId="8" fillId="51" borderId="7" xfId="1883" applyNumberFormat="1" applyFont="1" applyFill="1" applyBorder="1" applyAlignment="1">
      <alignment horizontal="left"/>
    </xf>
    <xf numFmtId="0" fontId="6" fillId="24" borderId="7" xfId="0" applyFont="1" applyFill="1" applyBorder="1"/>
    <xf numFmtId="198" fontId="9" fillId="51" borderId="134" xfId="1883" applyNumberFormat="1" applyFont="1" applyFill="1" applyBorder="1" applyAlignment="1">
      <alignment horizontal="left" indent="1"/>
    </xf>
    <xf numFmtId="0" fontId="0" fillId="24" borderId="134" xfId="5" applyFont="1" applyFill="1" applyBorder="1" applyAlignment="1">
      <alignment wrapText="1"/>
    </xf>
    <xf numFmtId="0" fontId="38" fillId="22" borderId="0" xfId="0" applyFont="1" applyFill="1" applyAlignment="1">
      <alignment horizontal="right" vertical="center"/>
    </xf>
    <xf numFmtId="0" fontId="9" fillId="0" borderId="134" xfId="0" applyFont="1" applyBorder="1" applyAlignment="1">
      <alignment horizontal="right" vertical="center" wrapText="1"/>
    </xf>
    <xf numFmtId="0" fontId="5" fillId="0" borderId="134" xfId="0" applyFont="1" applyBorder="1" applyAlignment="1">
      <alignment horizontal="right" vertical="center" wrapText="1"/>
    </xf>
    <xf numFmtId="0" fontId="38" fillId="22" borderId="134" xfId="0" applyFont="1" applyFill="1" applyBorder="1" applyAlignment="1">
      <alignment horizontal="right" vertical="center"/>
    </xf>
    <xf numFmtId="4" fontId="9" fillId="24" borderId="133" xfId="0" applyNumberFormat="1" applyFont="1" applyFill="1" applyBorder="1" applyAlignment="1">
      <alignment horizontal="left" vertical="center" wrapText="1"/>
    </xf>
    <xf numFmtId="0" fontId="9" fillId="24" borderId="133" xfId="0" applyFont="1" applyFill="1" applyBorder="1" applyAlignment="1">
      <alignment horizontal="right" vertical="center" wrapText="1"/>
    </xf>
    <xf numFmtId="164" fontId="9" fillId="24" borderId="133" xfId="0" applyNumberFormat="1" applyFont="1" applyFill="1" applyBorder="1" applyAlignment="1">
      <alignment horizontal="right" vertical="center" wrapText="1"/>
    </xf>
    <xf numFmtId="0" fontId="5" fillId="24" borderId="133" xfId="1" quotePrefix="1" applyFont="1" applyFill="1" applyBorder="1" applyAlignment="1">
      <alignment horizontal="right" vertical="center" wrapText="1"/>
    </xf>
    <xf numFmtId="4" fontId="9" fillId="24" borderId="133" xfId="0" applyNumberFormat="1" applyFont="1" applyFill="1" applyBorder="1" applyAlignment="1">
      <alignment horizontal="right" vertical="center" wrapText="1"/>
    </xf>
    <xf numFmtId="0" fontId="9" fillId="2" borderId="112" xfId="0" applyFont="1" applyFill="1" applyBorder="1" applyAlignment="1">
      <alignment vertical="center" wrapText="1"/>
    </xf>
    <xf numFmtId="0" fontId="5" fillId="0" borderId="0" xfId="1" quotePrefix="1" applyFont="1" applyFill="1" applyBorder="1" applyAlignment="1">
      <alignment horizontal="right" vertical="center" wrapText="1"/>
    </xf>
    <xf numFmtId="0" fontId="9" fillId="22" borderId="112" xfId="0" applyFont="1" applyFill="1" applyBorder="1" applyAlignment="1">
      <alignment horizontal="right" vertical="center" wrapText="1"/>
    </xf>
    <xf numFmtId="4" fontId="9" fillId="2" borderId="134" xfId="0" applyNumberFormat="1" applyFont="1" applyFill="1" applyBorder="1" applyAlignment="1">
      <alignment horizontal="left" vertical="center" wrapText="1"/>
    </xf>
    <xf numFmtId="0" fontId="9" fillId="2" borderId="134" xfId="0" quotePrefix="1" applyFont="1" applyFill="1" applyBorder="1" applyAlignment="1">
      <alignment horizontal="right" vertical="center" wrapText="1"/>
    </xf>
    <xf numFmtId="0" fontId="5" fillId="0" borderId="134" xfId="1" quotePrefix="1" applyFont="1" applyFill="1" applyBorder="1" applyAlignment="1">
      <alignment horizontal="right" vertical="center" wrapText="1"/>
    </xf>
    <xf numFmtId="4" fontId="9" fillId="22" borderId="134" xfId="0" applyNumberFormat="1" applyFont="1" applyFill="1" applyBorder="1" applyAlignment="1">
      <alignment horizontal="right" vertical="center" wrapText="1"/>
    </xf>
    <xf numFmtId="4" fontId="9" fillId="0" borderId="134" xfId="0" applyNumberFormat="1" applyFont="1" applyBorder="1" applyAlignment="1">
      <alignment horizontal="right" vertical="center" wrapText="1"/>
    </xf>
    <xf numFmtId="4" fontId="9" fillId="2" borderId="134" xfId="0" applyNumberFormat="1" applyFont="1" applyFill="1" applyBorder="1" applyAlignment="1">
      <alignment horizontal="right" vertical="center" wrapText="1"/>
    </xf>
    <xf numFmtId="0" fontId="0" fillId="22" borderId="0" xfId="0" applyFill="1" applyAlignment="1">
      <alignment horizontal="left" wrapText="1"/>
    </xf>
    <xf numFmtId="164" fontId="0" fillId="22" borderId="0" xfId="0" applyNumberFormat="1" applyFill="1"/>
    <xf numFmtId="0" fontId="19" fillId="24" borderId="0" xfId="5" applyFont="1" applyFill="1" applyAlignment="1">
      <alignment vertical="center" wrapText="1"/>
    </xf>
    <xf numFmtId="164" fontId="0" fillId="24" borderId="0" xfId="0" applyNumberFormat="1" applyFill="1"/>
    <xf numFmtId="0" fontId="0" fillId="22" borderId="134" xfId="0" applyFill="1" applyBorder="1" applyAlignment="1">
      <alignment horizontal="left" wrapText="1"/>
    </xf>
    <xf numFmtId="0" fontId="0" fillId="24" borderId="134" xfId="0" applyFill="1" applyBorder="1" applyAlignment="1">
      <alignment horizontal="right"/>
    </xf>
    <xf numFmtId="164" fontId="0" fillId="22" borderId="134" xfId="0" applyNumberFormat="1" applyFill="1" applyBorder="1"/>
    <xf numFmtId="0" fontId="0" fillId="22" borderId="134" xfId="0" applyFill="1" applyBorder="1"/>
    <xf numFmtId="0" fontId="5" fillId="0" borderId="134" xfId="1" quotePrefix="1" applyFont="1" applyFill="1" applyBorder="1" applyAlignment="1">
      <alignment horizontal="right"/>
    </xf>
    <xf numFmtId="0" fontId="0" fillId="22" borderId="134" xfId="0" applyFill="1" applyBorder="1" applyAlignment="1">
      <alignment horizontal="right"/>
    </xf>
    <xf numFmtId="0" fontId="0" fillId="24" borderId="133" xfId="0" applyFill="1" applyBorder="1" applyAlignment="1">
      <alignment horizontal="right"/>
    </xf>
    <xf numFmtId="0" fontId="0" fillId="24" borderId="133" xfId="0" applyFill="1" applyBorder="1"/>
    <xf numFmtId="0" fontId="39" fillId="24" borderId="0" xfId="3" applyFont="1" applyFill="1" applyAlignment="1">
      <alignment horizontal="left" vertical="top" wrapText="1"/>
    </xf>
    <xf numFmtId="0" fontId="9" fillId="24" borderId="4" xfId="3" applyFont="1" applyFill="1" applyBorder="1" applyAlignment="1">
      <alignment horizontal="left" vertical="top" wrapText="1"/>
    </xf>
    <xf numFmtId="0" fontId="0" fillId="24" borderId="18" xfId="3" applyFont="1" applyFill="1" applyBorder="1" applyAlignment="1">
      <alignment horizontal="left" vertical="top" wrapText="1"/>
    </xf>
    <xf numFmtId="0" fontId="0" fillId="24" borderId="4" xfId="3" applyFont="1" applyFill="1" applyBorder="1" applyAlignment="1">
      <alignment horizontal="left" vertical="top" wrapText="1"/>
    </xf>
    <xf numFmtId="0" fontId="0" fillId="24" borderId="3" xfId="3" applyFont="1" applyFill="1" applyBorder="1" applyAlignment="1">
      <alignment horizontal="left" vertical="top" wrapText="1"/>
    </xf>
    <xf numFmtId="4" fontId="8" fillId="22" borderId="7" xfId="0" applyNumberFormat="1" applyFont="1" applyFill="1" applyBorder="1" applyAlignment="1">
      <alignment horizontal="left" vertical="center" wrapText="1"/>
    </xf>
    <xf numFmtId="4" fontId="8" fillId="24" borderId="7" xfId="0" applyNumberFormat="1" applyFont="1" applyFill="1" applyBorder="1" applyAlignment="1">
      <alignment horizontal="left" vertical="top" wrapText="1"/>
    </xf>
    <xf numFmtId="4" fontId="9" fillId="22" borderId="18" xfId="0" applyNumberFormat="1" applyFont="1" applyFill="1" applyBorder="1" applyAlignment="1">
      <alignment horizontal="left" vertical="center" wrapText="1" indent="1"/>
    </xf>
    <xf numFmtId="164" fontId="9" fillId="2" borderId="135" xfId="0" quotePrefix="1" applyNumberFormat="1" applyFont="1" applyFill="1" applyBorder="1" applyAlignment="1">
      <alignment horizontal="right" vertical="center" wrapText="1"/>
    </xf>
    <xf numFmtId="164" fontId="9" fillId="2" borderId="133" xfId="0" quotePrefix="1" applyNumberFormat="1" applyFont="1" applyFill="1" applyBorder="1" applyAlignment="1">
      <alignment horizontal="right" vertical="center" wrapText="1"/>
    </xf>
    <xf numFmtId="0" fontId="9" fillId="2" borderId="135" xfId="0" applyFont="1" applyFill="1" applyBorder="1" applyAlignment="1">
      <alignment horizontal="left" vertical="center" wrapText="1" indent="2"/>
    </xf>
    <xf numFmtId="0" fontId="0" fillId="0" borderId="0" xfId="0" applyAlignment="1">
      <alignment horizontal="left" vertical="center" wrapText="1"/>
    </xf>
    <xf numFmtId="0" fontId="9" fillId="0" borderId="8" xfId="0" applyFont="1" applyBorder="1" applyAlignment="1">
      <alignment horizontal="left" vertical="center" wrapText="1"/>
    </xf>
    <xf numFmtId="0" fontId="0" fillId="0" borderId="0" xfId="0" applyAlignment="1">
      <alignment horizontal="left" vertical="center"/>
    </xf>
    <xf numFmtId="0" fontId="0" fillId="22" borderId="113" xfId="5" applyFont="1" applyFill="1" applyBorder="1" applyAlignment="1">
      <alignment horizontal="left" vertical="center" wrapText="1"/>
    </xf>
    <xf numFmtId="0" fontId="6" fillId="22" borderId="7" xfId="5" applyFont="1" applyFill="1" applyBorder="1" applyAlignment="1">
      <alignment horizontal="left" vertical="center" wrapText="1"/>
    </xf>
    <xf numFmtId="0" fontId="6" fillId="22" borderId="0" xfId="5" applyFont="1" applyFill="1" applyAlignment="1">
      <alignment horizontal="left" vertical="center" wrapText="1"/>
    </xf>
    <xf numFmtId="0" fontId="0" fillId="22" borderId="20" xfId="5" applyFont="1" applyFill="1" applyBorder="1" applyAlignment="1">
      <alignment horizontal="left" vertical="center" wrapText="1"/>
    </xf>
    <xf numFmtId="0" fontId="0" fillId="0" borderId="20" xfId="0" applyBorder="1" applyAlignment="1">
      <alignment horizontal="left" vertical="center" wrapText="1"/>
    </xf>
    <xf numFmtId="198" fontId="9" fillId="51" borderId="113" xfId="1883" applyNumberFormat="1" applyFont="1" applyFill="1" applyBorder="1" applyAlignment="1">
      <alignment horizontal="left" indent="1"/>
    </xf>
    <xf numFmtId="0" fontId="0" fillId="24" borderId="113" xfId="5" applyFont="1" applyFill="1" applyBorder="1" applyAlignment="1">
      <alignment wrapText="1"/>
    </xf>
    <xf numFmtId="3" fontId="9" fillId="2" borderId="0" xfId="0" applyNumberFormat="1" applyFont="1" applyFill="1" applyAlignment="1">
      <alignment horizontal="right" vertical="center" wrapText="1"/>
    </xf>
    <xf numFmtId="203" fontId="9" fillId="0" borderId="5" xfId="0" quotePrefix="1" applyNumberFormat="1" applyFont="1" applyBorder="1" applyAlignment="1">
      <alignment horizontal="right" vertical="center" wrapText="1"/>
    </xf>
    <xf numFmtId="204" fontId="9" fillId="0" borderId="5" xfId="0" applyNumberFormat="1" applyFont="1" applyBorder="1" applyAlignment="1">
      <alignment horizontal="right" vertical="center" wrapText="1"/>
    </xf>
    <xf numFmtId="204" fontId="9" fillId="22" borderId="5" xfId="0" quotePrefix="1" applyNumberFormat="1" applyFont="1" applyFill="1" applyBorder="1" applyAlignment="1">
      <alignment horizontal="right" vertical="center" wrapText="1"/>
    </xf>
    <xf numFmtId="204" fontId="9" fillId="22" borderId="5" xfId="0" applyNumberFormat="1" applyFont="1" applyFill="1" applyBorder="1" applyAlignment="1">
      <alignment horizontal="right" vertical="center" wrapText="1"/>
    </xf>
    <xf numFmtId="205" fontId="9" fillId="0" borderId="6" xfId="0" applyNumberFormat="1" applyFont="1" applyBorder="1" applyAlignment="1">
      <alignment horizontal="right" vertical="center" wrapText="1"/>
    </xf>
    <xf numFmtId="206" fontId="9" fillId="0" borderId="113" xfId="0" applyNumberFormat="1" applyFont="1" applyBorder="1" applyAlignment="1">
      <alignment horizontal="right" vertical="center" wrapText="1"/>
    </xf>
    <xf numFmtId="207" fontId="9" fillId="22" borderId="113" xfId="0" quotePrefix="1" applyNumberFormat="1" applyFont="1" applyFill="1" applyBorder="1" applyAlignment="1">
      <alignment horizontal="right" vertical="center" wrapText="1"/>
    </xf>
    <xf numFmtId="206" fontId="9" fillId="22" borderId="113" xfId="0" applyNumberFormat="1" applyFont="1" applyFill="1" applyBorder="1" applyAlignment="1">
      <alignment horizontal="right" vertical="center" wrapText="1"/>
    </xf>
    <xf numFmtId="0" fontId="9" fillId="22" borderId="6" xfId="1884" applyNumberFormat="1" applyFont="1" applyFill="1" applyBorder="1" applyAlignment="1">
      <alignment horizontal="right" vertical="center" wrapText="1"/>
    </xf>
    <xf numFmtId="0" fontId="9" fillId="2" borderId="134" xfId="0" applyFont="1" applyFill="1" applyBorder="1" applyAlignment="1">
      <alignment horizontal="right" vertical="center" wrapText="1"/>
    </xf>
    <xf numFmtId="0" fontId="9" fillId="0" borderId="137" xfId="0" applyFont="1" applyBorder="1" applyAlignment="1">
      <alignment horizontal="right" vertical="center" wrapText="1"/>
    </xf>
    <xf numFmtId="0" fontId="0" fillId="0" borderId="112"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7" fillId="24" borderId="8" xfId="0" applyFont="1" applyFill="1" applyBorder="1" applyAlignment="1">
      <alignment horizontal="right" vertical="center" wrapText="1"/>
    </xf>
    <xf numFmtId="0" fontId="8" fillId="24" borderId="8" xfId="0" applyFont="1" applyFill="1" applyBorder="1" applyAlignment="1">
      <alignment horizontal="right" vertical="center" wrapText="1"/>
    </xf>
    <xf numFmtId="0" fontId="19" fillId="0" borderId="0" xfId="5" applyFont="1" applyAlignment="1">
      <alignment horizontal="left" wrapText="1"/>
    </xf>
    <xf numFmtId="0" fontId="9" fillId="24" borderId="0" xfId="0" applyFont="1" applyFill="1" applyAlignment="1">
      <alignment vertical="center" wrapText="1"/>
    </xf>
    <xf numFmtId="0" fontId="9" fillId="24" borderId="4" xfId="0" applyFont="1" applyFill="1" applyBorder="1" applyAlignment="1">
      <alignment vertical="center" wrapText="1"/>
    </xf>
    <xf numFmtId="0" fontId="7" fillId="24" borderId="7" xfId="0" applyFont="1" applyFill="1" applyBorder="1" applyAlignment="1">
      <alignment horizontal="right" vertical="center"/>
    </xf>
    <xf numFmtId="0" fontId="8" fillId="24" borderId="7" xfId="0" applyFont="1" applyFill="1" applyBorder="1" applyAlignment="1">
      <alignment horizontal="right" vertical="center" wrapText="1"/>
    </xf>
    <xf numFmtId="0" fontId="73" fillId="0" borderId="115" xfId="0" applyFont="1" applyBorder="1" applyAlignment="1">
      <alignment horizontal="left" vertical="center" wrapText="1"/>
    </xf>
    <xf numFmtId="0" fontId="9" fillId="3" borderId="0" xfId="0" applyFont="1" applyFill="1" applyAlignment="1">
      <alignment vertical="center" wrapText="1"/>
    </xf>
    <xf numFmtId="0" fontId="9" fillId="3" borderId="4" xfId="0" applyFont="1" applyFill="1" applyBorder="1" applyAlignment="1">
      <alignment vertical="center" wrapText="1"/>
    </xf>
    <xf numFmtId="0" fontId="8" fillId="3" borderId="11" xfId="0" applyFont="1" applyFill="1" applyBorder="1" applyAlignment="1">
      <alignment horizontal="right" vertical="center" wrapText="1"/>
    </xf>
    <xf numFmtId="0" fontId="8" fillId="3" borderId="10" xfId="0" applyFont="1" applyFill="1" applyBorder="1" applyAlignment="1">
      <alignment horizontal="right" vertical="center" wrapText="1"/>
    </xf>
    <xf numFmtId="0" fontId="6" fillId="0" borderId="10" xfId="0" applyFont="1" applyBorder="1" applyAlignment="1">
      <alignment horizontal="righ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3" borderId="0" xfId="0" applyFont="1" applyFill="1" applyAlignment="1">
      <alignment horizontal="right" vertical="center" wrapText="1"/>
    </xf>
    <xf numFmtId="0" fontId="8" fillId="3" borderId="4" xfId="0" applyFont="1" applyFill="1" applyBorder="1" applyAlignment="1">
      <alignment horizontal="right" vertical="center" wrapText="1"/>
    </xf>
    <xf numFmtId="0" fontId="8" fillId="3" borderId="15" xfId="0" applyFont="1" applyFill="1" applyBorder="1" applyAlignment="1">
      <alignment horizontal="right" vertical="center" wrapText="1"/>
    </xf>
    <xf numFmtId="0" fontId="8" fillId="3" borderId="17" xfId="0" applyFont="1" applyFill="1" applyBorder="1" applyAlignment="1">
      <alignment horizontal="right" vertical="center" wrapText="1"/>
    </xf>
    <xf numFmtId="49" fontId="6" fillId="0" borderId="8" xfId="0" applyNumberFormat="1" applyFont="1" applyBorder="1" applyAlignment="1">
      <alignment horizontal="left" vertical="center"/>
    </xf>
    <xf numFmtId="49" fontId="6" fillId="0" borderId="4" xfId="0" applyNumberFormat="1" applyFont="1" applyBorder="1" applyAlignment="1">
      <alignment horizontal="left" vertical="center"/>
    </xf>
  </cellXfs>
  <cellStyles count="1885">
    <cellStyle name="_Button" xfId="7" xr:uid="{D80938AF-9594-4D65-A2CD-82E17183364F}"/>
    <cellStyle name="_Button 10" xfId="1820" xr:uid="{AB27A15A-2954-4ED0-A3B3-2B378C8D316D}"/>
    <cellStyle name="_Button 11" xfId="1868" xr:uid="{0786CB51-2A0E-44B7-9EEF-38F87BA5A92E}"/>
    <cellStyle name="_Button 12" xfId="1876" xr:uid="{B1DF5B5A-EAA4-4EC0-A8B0-296D7150424C}"/>
    <cellStyle name="_Button 2" xfId="1195" xr:uid="{757B5A01-5F83-404B-A5CE-623F9CB3A45E}"/>
    <cellStyle name="_Button 3" xfId="639" xr:uid="{7DE7AE27-A5E8-405E-9C10-A604389EC14F}"/>
    <cellStyle name="_Button 4" xfId="1314" xr:uid="{5C133BC6-FCBD-4A21-A7B6-04614C14B98B}"/>
    <cellStyle name="_Button 5" xfId="1414" xr:uid="{6B07EE72-4160-4165-86AC-245F4169FCF1}"/>
    <cellStyle name="_Button 6" xfId="1516" xr:uid="{4523EE0D-FB10-4B57-9ED7-A0F7619583A8}"/>
    <cellStyle name="_Button 7" xfId="1618" xr:uid="{1C93C8AD-3DEC-4A5A-9FA5-264E17D44AAE}"/>
    <cellStyle name="_Button 8" xfId="1759" xr:uid="{B8C810FE-9E46-492E-86F4-689020DA443B}"/>
    <cellStyle name="_Button 9" xfId="1664" xr:uid="{C365303A-97BE-43BE-9C03-F1A1ABA13444}"/>
    <cellStyle name="_Column1" xfId="8" xr:uid="{DCACC314-185D-4496-962F-9C724D823D55}"/>
    <cellStyle name="_Column1 2" xfId="9" xr:uid="{5D1B3650-A753-4E4E-974C-B451AA04E35B}"/>
    <cellStyle name="_Column1_Aug 2016" xfId="10" xr:uid="{AB55C55F-AE1C-4E2B-9568-F6102016D356}"/>
    <cellStyle name="_Column1_August 2012" xfId="11" xr:uid="{CEF8A2C0-CC11-4340-BE46-1031F6A83F1E}"/>
    <cellStyle name="_Column1_August 2012 10" xfId="1867" xr:uid="{6C94187D-DA0D-4B1F-BA3F-9414229585EA}"/>
    <cellStyle name="_Column1_August 2012 2" xfId="1191" xr:uid="{30F7FC24-E712-42B4-B5CF-31CC626AE0C0}"/>
    <cellStyle name="_Column1_August 2012 3" xfId="643" xr:uid="{B06CD51D-4579-4970-958F-E029266A6296}"/>
    <cellStyle name="_Column1_August 2012 4" xfId="1310" xr:uid="{E100431E-5379-4F35-A61A-E245459ED63E}"/>
    <cellStyle name="_Column1_August 2012 5" xfId="1410" xr:uid="{A3FB963D-7B31-4558-96D7-187C87B62829}"/>
    <cellStyle name="_Column1_August 2012 6" xfId="1614" xr:uid="{7BB3B3D4-AEEF-4431-8D19-FF9A2B400020}"/>
    <cellStyle name="_Column1_August 2012 7" xfId="1755" xr:uid="{4904E4B1-E829-4F6A-810D-81A9A0C2C870}"/>
    <cellStyle name="_Column1_August 2012 8" xfId="1660" xr:uid="{F468DA93-4B81-405F-B4CA-97744871C253}"/>
    <cellStyle name="_Column1_August 2012 9" xfId="1819" xr:uid="{C5B35A12-BE1E-43FB-A6C7-5F88F8577A55}"/>
    <cellStyle name="_Column1_Dec 2013" xfId="12" xr:uid="{38AA9FFC-D5CC-416A-BE75-479B6A5C49EF}"/>
    <cellStyle name="_Column1_July 2011 + Trends" xfId="13" xr:uid="{393B9937-DEF3-4381-8E66-24AB9EFED876}"/>
    <cellStyle name="_Column1_July 2012" xfId="14" xr:uid="{D187D12D-6666-4628-8189-B325BD53665A}"/>
    <cellStyle name="_Column1_July 2016" xfId="15" xr:uid="{C14BBDD6-5C7B-4CC7-9479-5A22F82DD505}"/>
    <cellStyle name="_Column1_July 2017" xfId="16" xr:uid="{FDBED9DA-F382-494C-A0E1-9B042AC13B18}"/>
    <cellStyle name="_Column1_July 2017 10" xfId="1866" xr:uid="{D7D55B3F-4221-4090-83F4-0DEF27D548ED}"/>
    <cellStyle name="_Column1_July 2017 2" xfId="1186" xr:uid="{22F027BA-9F2A-4E2E-839B-1BB516BCCC14}"/>
    <cellStyle name="_Column1_July 2017 3" xfId="648" xr:uid="{6BDD17E2-A005-40B4-85D6-3E832CC1511D}"/>
    <cellStyle name="_Column1_July 2017 4" xfId="1305" xr:uid="{7192F8BB-1D0D-4DE7-B121-68D898A3455F}"/>
    <cellStyle name="_Column1_July 2017 5" xfId="1427" xr:uid="{04447E08-A241-4CED-9D66-4615B8C698C7}"/>
    <cellStyle name="_Column1_July 2017 6" xfId="1609" xr:uid="{953AC9CB-6BFE-466C-BF66-5CACC8F417FB}"/>
    <cellStyle name="_Column1_July 2017 7" xfId="1752" xr:uid="{B530608C-89A5-440F-92CB-A29DE49B2AD0}"/>
    <cellStyle name="_Column1_July 2017 8" xfId="1657" xr:uid="{558CF691-6430-4B12-A70E-CB97DEDCFF1C}"/>
    <cellStyle name="_Column1_July 2017 9" xfId="1818" xr:uid="{2FD5FEA7-EC16-40B4-8252-FE1395FBB9B7}"/>
    <cellStyle name="_Column1_June 2011 + FC 2" xfId="17" xr:uid="{15FFCB9D-DCC6-4F95-914E-D32B974B0607}"/>
    <cellStyle name="_Column1_June 2011 + FC 2 10" xfId="1873" xr:uid="{2147430E-28C4-4DEB-A544-091661B64688}"/>
    <cellStyle name="_Column1_June 2011 + FC 2 2" xfId="1208" xr:uid="{4E175C31-183D-40B3-B325-624A57D5524B}"/>
    <cellStyle name="_Column1_June 2011 + FC 2 3" xfId="1214" xr:uid="{ED9FDE23-7B9C-4863-9036-428ECE44E17E}"/>
    <cellStyle name="_Column1_June 2011 + FC 2 4" xfId="1326" xr:uid="{0DD6EBE0-91BA-4E57-8481-6506D3A91CA6}"/>
    <cellStyle name="_Column1_June 2011 + FC 2 5" xfId="1406" xr:uid="{E58FBDC6-C278-44A1-9650-53A948E17121}"/>
    <cellStyle name="_Column1_June 2011 + FC 2 6" xfId="1628" xr:uid="{24855593-0A45-4929-8A47-E3719B65E8BD}"/>
    <cellStyle name="_Column1_June 2011 + FC 2 7" xfId="1767" xr:uid="{8C0DD81C-1F2E-41D2-9C92-5D96F501326F}"/>
    <cellStyle name="_Column1_June 2011 + FC 2 8" xfId="1775" xr:uid="{B3304B36-E889-46EA-95B3-AF5CB3948803}"/>
    <cellStyle name="_Column1_June 2011 + FC 2 9" xfId="1826" xr:uid="{9D33E21D-0879-474F-ABC9-140FBE3E4C9F}"/>
    <cellStyle name="_Column1_June 2011 + Trends" xfId="18" xr:uid="{010BCE00-84CD-4C61-A9D6-7C7F271AF5F1}"/>
    <cellStyle name="_Column1_June 2017" xfId="19" xr:uid="{758F614B-FA9B-45E5-9A91-6DDFE8E02BF5}"/>
    <cellStyle name="_Column1_Konzernblatt" xfId="20" xr:uid="{98AD31E8-27F6-45B8-ADBF-72643109DFFC}"/>
    <cellStyle name="_Column1_Konzernblatt_GuVEUR" xfId="21" xr:uid="{93BA7BCF-024F-4B3A-B1BF-CBBB8A026530}"/>
    <cellStyle name="_Column1_Konzernblatt_June 2011 + Trends" xfId="22" xr:uid="{A74D8E98-621B-42E2-ABEF-D76E2BBAA5D8}"/>
    <cellStyle name="_Column1_Konzernblatt_June 2011 + Trends_Aug 2016" xfId="23" xr:uid="{9825607B-B415-4DDD-9C5B-8AFFAA886654}"/>
    <cellStyle name="_Column1_Konzernblatt_June 2011 + Trends_August 2012" xfId="24" xr:uid="{BDEBD6B3-7B0D-48D5-8955-6A25C8059D5C}"/>
    <cellStyle name="_Column1_Konzernblatt_June 2011 + Trends_Dec 2013" xfId="25" xr:uid="{0CA079BF-EA93-4CC4-9BB6-EF05A4AF7592}"/>
    <cellStyle name="_Column1_Konzernblatt_June 2011 + Trends_July 2016" xfId="26" xr:uid="{5678A9E7-B544-4A57-BE1A-F807F928BB25}"/>
    <cellStyle name="_Column1_Konzernblatt_June 2011 + Trends_July 2017" xfId="27" xr:uid="{62B951B4-AA37-454F-A301-633E8C5E9656}"/>
    <cellStyle name="_Column1_Konzernblatt_June 2011 + Trends_Mar 2014" xfId="28" xr:uid="{BD813BE1-CE23-4E51-A49E-121E4001FE75}"/>
    <cellStyle name="_Column1_Konzernblatt_June 2011 + Trends_Mar 2017" xfId="29" xr:uid="{F0B1E387-832B-4211-8979-F8D8C9E21981}"/>
    <cellStyle name="_Column1_Konzernblatt_June 2011 + Trends_November 2015" xfId="30" xr:uid="{9B1AEF4E-0D9A-41A6-90F2-F8E282B55C6A}"/>
    <cellStyle name="_Column1_Konzernblatt_Ultimo" xfId="31" xr:uid="{30F73DA4-895E-4DB7-AE05-E284C4218A6C}"/>
    <cellStyle name="_Column1_Mar 2014" xfId="32" xr:uid="{BCC3AE9E-AC10-484C-8C71-9913D18194A4}"/>
    <cellStyle name="_Column1_Mar 2017" xfId="33" xr:uid="{0BBED832-A21C-473A-9F74-53232B7A13F7}"/>
    <cellStyle name="_Column1_Mar 2017_1" xfId="34" xr:uid="{BDCB2701-EAC5-4220-85AF-865B3D527AD9}"/>
    <cellStyle name="_Column1_Mar 2017_1 10" xfId="1865" xr:uid="{1F13E031-9BD6-405E-A417-4959AD76DCA7}"/>
    <cellStyle name="_Column1_Mar 2017_1 2" xfId="1174" xr:uid="{1B945975-AB27-4336-8C81-FF10752E7707}"/>
    <cellStyle name="_Column1_Mar 2017_1 3" xfId="661" xr:uid="{448FE602-B9E0-4ED4-BD42-A2222BFB6033}"/>
    <cellStyle name="_Column1_Mar 2017_1 4" xfId="1293" xr:uid="{C1B3F2F8-D2A5-4385-8AF7-288B72F0413D}"/>
    <cellStyle name="_Column1_Mar 2017_1 5" xfId="1394" xr:uid="{FA9BC286-CD4B-4D3B-931B-D0BFC89A5DEE}"/>
    <cellStyle name="_Column1_Mar 2017_1 6" xfId="1599" xr:uid="{E73A1162-8CA0-4DED-B701-3D07A511AC31}"/>
    <cellStyle name="_Column1_Mar 2017_1 7" xfId="1743" xr:uid="{D3BC3EDF-E828-41C1-B94A-5F7E9A4DCBD5}"/>
    <cellStyle name="_Column1_Mar 2017_1 8" xfId="1649" xr:uid="{6EE59E42-148B-44B3-B5B6-573C4D033F7B}"/>
    <cellStyle name="_Column1_Mar 2017_1 9" xfId="1817" xr:uid="{D80A0391-3616-47FA-8CE9-D76AB26731B9}"/>
    <cellStyle name="_Column1_May 2016" xfId="35" xr:uid="{F37F9776-D911-42CE-B8CE-75CBF6798363}"/>
    <cellStyle name="_Column1_Nov 2010 + Trends" xfId="36" xr:uid="{747EBD08-56B6-48EB-A161-C15BED5A8A1F}"/>
    <cellStyle name="_Column1_Nov 2010 + Trends 10" xfId="1864" xr:uid="{96871B65-EE92-4A2D-9D79-E05BF19F4A3A}"/>
    <cellStyle name="_Column1_Nov 2010 + Trends 2" xfId="1172" xr:uid="{294AC43E-4C8E-4AA3-A8B8-2EE2AADDA3D6}"/>
    <cellStyle name="_Column1_Nov 2010 + Trends 3" xfId="663" xr:uid="{86561471-9E9F-44C4-BEA6-35732A733B6A}"/>
    <cellStyle name="_Column1_Nov 2010 + Trends 4" xfId="1291" xr:uid="{973BD585-6315-46F6-B494-D54731E115C8}"/>
    <cellStyle name="_Column1_Nov 2010 + Trends 5" xfId="1393" xr:uid="{C50FF7DA-BD33-401E-8B21-D2D94752F258}"/>
    <cellStyle name="_Column1_Nov 2010 + Trends 6" xfId="1597" xr:uid="{448A15FF-2B17-48FB-B628-A1CCCAE2A97F}"/>
    <cellStyle name="_Column1_Nov 2010 + Trends 7" xfId="1741" xr:uid="{52325AF1-7207-42AF-BE19-70454237C45C}"/>
    <cellStyle name="_Column1_Nov 2010 + Trends 8" xfId="1647" xr:uid="{F609ED28-E4A7-4533-9C6C-6218AC4772D2}"/>
    <cellStyle name="_Column1_Nov 2010 + Trends 9" xfId="1816" xr:uid="{B9E13968-2071-414B-BFE9-E211997F46B0}"/>
    <cellStyle name="_Column1_November 2015" xfId="37" xr:uid="{99E3784F-0231-4684-92E5-A80EB9F623BA}"/>
    <cellStyle name="_Column1_October 2012" xfId="38" xr:uid="{04F02E3E-2EAF-4833-BB60-650A005CB743}"/>
    <cellStyle name="_Column1_October 2012 10" xfId="1863" xr:uid="{10C1A8C0-1C3B-4B04-8266-261E7991E7DE}"/>
    <cellStyle name="_Column1_October 2012 2" xfId="626" xr:uid="{4F24C312-F6AD-4BF5-8EE5-25034E6D7872}"/>
    <cellStyle name="_Column1_October 2012 3" xfId="665" xr:uid="{DCD20BE0-B77C-4C8F-B5AE-283430DEE0E4}"/>
    <cellStyle name="_Column1_October 2012 4" xfId="1289" xr:uid="{D9FFDED9-9AD0-424A-94F0-9D41457F955F}"/>
    <cellStyle name="_Column1_October 2012 5" xfId="1321" xr:uid="{2E820299-4C35-4907-B50B-FC250AEA01DA}"/>
    <cellStyle name="_Column1_October 2012 6" xfId="1595" xr:uid="{123C069F-7C77-4623-821C-C8A9DC32F175}"/>
    <cellStyle name="_Column1_October 2012 7" xfId="1740" xr:uid="{4281AC93-2349-4739-8820-3D5C0D8443B3}"/>
    <cellStyle name="_Column1_October 2012 8" xfId="1645" xr:uid="{5F5623C5-074D-4E0E-A080-F4A8FFB02117}"/>
    <cellStyle name="_Column1_October 2012 9" xfId="1815" xr:uid="{AEC55891-EA87-4B50-8CB1-D827738CD355}"/>
    <cellStyle name="_Column1_Sheet1" xfId="39" xr:uid="{7B6EE6E6-0446-47AE-A6A4-71DD9B741644}"/>
    <cellStyle name="_Column1_Sheet1 10" xfId="1823" xr:uid="{6B0828DD-AEBB-4A91-86E2-B5E57E51ED8C}"/>
    <cellStyle name="_Column1_Sheet1 2" xfId="1170" xr:uid="{1783CB71-CB3D-4201-9A09-988C719C83C1}"/>
    <cellStyle name="_Column1_Sheet1 3" xfId="1202" xr:uid="{8ED80275-D9D2-4943-96CF-F3FBCFC1ADA8}"/>
    <cellStyle name="_Column1_Sheet1 4" xfId="1209" xr:uid="{E6C6557A-34EC-4BAE-8730-A36191D59123}"/>
    <cellStyle name="_Column1_Sheet1 5" xfId="1391" xr:uid="{B608CED1-3829-4D97-AFF1-125784EBA5A2}"/>
    <cellStyle name="_Column1_Sheet1 6" xfId="1522" xr:uid="{F8F74E9D-F150-46B2-8737-D402B03E8327}"/>
    <cellStyle name="_Column1_Sheet1 7" xfId="1669" xr:uid="{66B5581D-5811-4AA3-8659-49B2808B302E}"/>
    <cellStyle name="_Column1_Sheet1 8" xfId="1764" xr:uid="{E689E47C-4813-4811-AB56-7A982016CDA5}"/>
    <cellStyle name="_Column1_Sheet1 9" xfId="1771" xr:uid="{88E89572-FD98-4964-9FE8-2EC6CDF57045}"/>
    <cellStyle name="_Column1_Sheet1_July 2017" xfId="40" xr:uid="{2E055B05-8C96-41AD-AB2C-35488D6A579A}"/>
    <cellStyle name="_Column1_Sheet1_Mar 2017" xfId="41" xr:uid="{572BBD2D-BB60-42C1-BCB4-2CD480FB7DB9}"/>
    <cellStyle name="_Column1_Standard Comma" xfId="42" xr:uid="{6F60EBBE-DD22-4965-A4D4-6C52C10E7E56}"/>
    <cellStyle name="_Column1_Tabelle1" xfId="43" xr:uid="{3311DEC8-4006-476D-A531-4EBF6620FDAC}"/>
    <cellStyle name="_Column1_Tabelle1 2" xfId="44" xr:uid="{1189FD8F-1A8E-4FD2-BF34-67C576859C0C}"/>
    <cellStyle name="_Column1_Tabelle1_Aug 2016" xfId="45" xr:uid="{9A3A7C45-467A-40FE-BFAA-BB58E1B1ED40}"/>
    <cellStyle name="_Column1_Tabelle1_August 2012" xfId="46" xr:uid="{2437D671-FE1E-4CBF-B192-2704CD4B74B4}"/>
    <cellStyle name="_Column1_Tabelle1_Dec 2013" xfId="47" xr:uid="{07D271F2-F9AC-4BEC-A586-3FE87F8FA37C}"/>
    <cellStyle name="_Column1_Tabelle1_July 2011 + Trends" xfId="48" xr:uid="{BACAF13B-1C47-40DF-B2BD-F41A1B4A26D2}"/>
    <cellStyle name="_Column1_Tabelle1_July 2012" xfId="49" xr:uid="{E139C033-4814-4D88-B267-F0682D4422F2}"/>
    <cellStyle name="_Column1_Tabelle1_July 2016" xfId="50" xr:uid="{477E563A-B007-43BF-9635-BBDF0417B84D}"/>
    <cellStyle name="_Column1_Tabelle1_July 2017" xfId="51" xr:uid="{C41622E0-D3E6-4FFF-973E-BBFE37229C2B}"/>
    <cellStyle name="_Column1_Tabelle1_June 2011 + Trends" xfId="52" xr:uid="{4276FC3E-086B-467F-96AE-A9F3AC76AB2F}"/>
    <cellStyle name="_Column1_Tabelle1_Mar 2014" xfId="53" xr:uid="{9C993975-8540-4956-9761-68BF50E32D73}"/>
    <cellStyle name="_Column1_Tabelle1_Mar 2017" xfId="54" xr:uid="{CEEB5029-A507-4338-B01C-B7E52A5F4FEE}"/>
    <cellStyle name="_Column1_Tabelle1_May 2016" xfId="55" xr:uid="{A34BCFF8-D0A4-46F4-A8AA-73D83667F704}"/>
    <cellStyle name="_Column1_Tabelle1_November 2015" xfId="56" xr:uid="{C22F8C34-57D0-4CD7-BD96-EB74A900A54C}"/>
    <cellStyle name="_Column1_Tabelle2" xfId="57" xr:uid="{E0ABDBED-3841-4140-AF96-4E2CA38DA902}"/>
    <cellStyle name="_Column1_Tabelle2 2" xfId="58" xr:uid="{CC213241-3DCE-43B6-BB65-B3F0C6BFA870}"/>
    <cellStyle name="_Column1_Tabelle2_Aug 2016" xfId="59" xr:uid="{73C17F6E-7E2D-4085-8648-44CE4BF3B8DB}"/>
    <cellStyle name="_Column1_Tabelle2_August 2012" xfId="60" xr:uid="{8C281E75-E1D4-4332-B3F0-355052E4D08E}"/>
    <cellStyle name="_Column1_Tabelle2_Dec 2013" xfId="61" xr:uid="{F3669CA2-CCE1-4B70-B6C9-244C6CA01D57}"/>
    <cellStyle name="_Column1_Tabelle2_July 2011 + Trends" xfId="62" xr:uid="{96B12218-667D-40AB-90EE-53E8E36F21C8}"/>
    <cellStyle name="_Column1_Tabelle2_July 2012" xfId="63" xr:uid="{769C9C43-91CB-44D5-A090-6D18357BC5EC}"/>
    <cellStyle name="_Column1_Tabelle2_July 2016" xfId="64" xr:uid="{047FDCDE-9F13-4FEB-9907-D9A418A6519E}"/>
    <cellStyle name="_Column1_Tabelle2_July 2017" xfId="65" xr:uid="{484660A9-F708-4B30-A8F9-BF94EAC2D16C}"/>
    <cellStyle name="_Column1_Tabelle2_June 2011 + Trends" xfId="66" xr:uid="{E155F9A7-96D1-4144-8561-95AA19F7F2CD}"/>
    <cellStyle name="_Column1_Tabelle2_Mar 2014" xfId="67" xr:uid="{B4B978A7-3E57-4FC6-82AF-E4AC02B3F14E}"/>
    <cellStyle name="_Column1_Tabelle2_Mar 2017" xfId="68" xr:uid="{D22F680F-43A8-4E40-84E6-A3AEB9D97462}"/>
    <cellStyle name="_Column1_Tabelle2_May 2016" xfId="69" xr:uid="{AF1320EC-9B7E-4910-9273-75317BDD5EA2}"/>
    <cellStyle name="_Column1_Tabelle2_November 2015" xfId="70" xr:uid="{8FDD47F7-D711-451C-90D4-DC52789000F5}"/>
    <cellStyle name="_Column1_Treasury input (short list)" xfId="71" xr:uid="{D657CC59-6FF7-4B83-8362-9E9484BA3FFA}"/>
    <cellStyle name="_Column2" xfId="72" xr:uid="{B9E0B02B-F1B3-483E-899F-9C98FABEAC3B}"/>
    <cellStyle name="_Column2_August 2012" xfId="73" xr:uid="{9BE33ADA-C1C8-4A6F-BED4-88B7DF33E33F}"/>
    <cellStyle name="_Column2_August 2012 10" xfId="1862" xr:uid="{6A60C261-7773-44EA-9267-ED920C50C95B}"/>
    <cellStyle name="_Column2_August 2012 2" xfId="1140" xr:uid="{439C80DE-65CB-4C0B-A17E-0C503776797B}"/>
    <cellStyle name="_Column2_August 2012 3" xfId="697" xr:uid="{CAD5371F-5E77-42F2-80F8-6D866297BA6A}"/>
    <cellStyle name="_Column2_August 2012 4" xfId="1262" xr:uid="{3DB7D02F-2357-4483-99AD-9CEA289BA220}"/>
    <cellStyle name="_Column2_August 2012 5" xfId="1368" xr:uid="{A206E1EE-EF96-4F86-BB60-4B02DA937F1E}"/>
    <cellStyle name="_Column2_August 2012 6" xfId="1570" xr:uid="{AB8333DD-F9A8-4722-BA16-D08F0D58A58F}"/>
    <cellStyle name="_Column2_August 2012 7" xfId="1716" xr:uid="{4306405C-9907-43A3-9DCB-9BE76918CFB7}"/>
    <cellStyle name="_Column2_August 2012 8" xfId="1632" xr:uid="{4FF2D231-A008-4E1A-ADC1-1743C2FFBE51}"/>
    <cellStyle name="_Column2_August 2012 9" xfId="1807" xr:uid="{0857F433-F77B-45DB-8EE4-BD63C45775FB}"/>
    <cellStyle name="_Column2_July 2017" xfId="74" xr:uid="{F4DF08FF-11FF-4A94-A218-3110E1FB5499}"/>
    <cellStyle name="_Column2_July 2017 10" xfId="1861" xr:uid="{B49CD2A1-98B0-46EF-A233-6312E137DAE9}"/>
    <cellStyle name="_Column2_July 2017 2" xfId="1139" xr:uid="{EA6C24BB-2C11-438D-B39D-EDB139CFC5A8}"/>
    <cellStyle name="_Column2_July 2017 3" xfId="698" xr:uid="{027CD4A9-9DC3-46B4-8683-069ADFC4B8F8}"/>
    <cellStyle name="_Column2_July 2017 4" xfId="1261" xr:uid="{816A7ADD-C286-4345-BBF3-251B82F1BF89}"/>
    <cellStyle name="_Column2_July 2017 5" xfId="1367" xr:uid="{3199D1C1-1551-42F4-B9E7-8F2AE1ECE541}"/>
    <cellStyle name="_Column2_July 2017 6" xfId="1569" xr:uid="{88206D80-22ED-4229-B0D0-3D95F656274E}"/>
    <cellStyle name="_Column2_July 2017 7" xfId="1715" xr:uid="{B581AEAF-5BBF-4AFD-973A-D89070ED6BC5}"/>
    <cellStyle name="_Column2_July 2017 8" xfId="1631" xr:uid="{6F608758-8FB1-4331-A76E-92105129A24E}"/>
    <cellStyle name="_Column2_July 2017 9" xfId="1806" xr:uid="{01AFE6FE-C1F9-4B6B-B8F3-503C4771649B}"/>
    <cellStyle name="_Column2_June 2011 + FC 2" xfId="75" xr:uid="{5E0872E8-B2DB-4C28-A75F-334A887319E5}"/>
    <cellStyle name="_Column2_June 2011 + FC 2 10" xfId="1860" xr:uid="{B478E4E1-8BFE-449D-98E2-553803152164}"/>
    <cellStyle name="_Column2_June 2011 + FC 2 2" xfId="1138" xr:uid="{514DF864-3B7E-4915-9682-D36FEDD430ED}"/>
    <cellStyle name="_Column2_June 2011 + FC 2 3" xfId="699" xr:uid="{1FC13FCD-C63B-4942-B407-D429C9B2CB29}"/>
    <cellStyle name="_Column2_June 2011 + FC 2 4" xfId="1260" xr:uid="{15FCB481-8E40-4532-A413-2411879EC5E9}"/>
    <cellStyle name="_Column2_June 2011 + FC 2 5" xfId="1365" xr:uid="{1558A5A9-9803-47DD-BC51-0EDBAC5F45AE}"/>
    <cellStyle name="_Column2_June 2011 + FC 2 6" xfId="1568" xr:uid="{36666BF1-0670-476C-A985-247A0DF97638}"/>
    <cellStyle name="_Column2_June 2011 + FC 2 7" xfId="1714" xr:uid="{0254FC52-A834-4382-93DA-FD5C127C457E}"/>
    <cellStyle name="_Column2_June 2011 + FC 2 8" xfId="1630" xr:uid="{10AAD3D5-AEA2-4DCD-B0A0-33EF5197CE9F}"/>
    <cellStyle name="_Column2_June 2011 + FC 2 9" xfId="1805" xr:uid="{952B8320-27D4-4A97-95CA-0212911E0E67}"/>
    <cellStyle name="_Column2_June 2017" xfId="76" xr:uid="{0FBE5868-7791-4EAD-9369-6FB249D56225}"/>
    <cellStyle name="_Column2_Konzernblatt" xfId="77" xr:uid="{B123B28E-EAC8-45F1-BBE3-280876C36EDA}"/>
    <cellStyle name="_Column2_Mar 2017" xfId="78" xr:uid="{EA052CD2-A081-446E-A1D6-A4D5C20B15AD}"/>
    <cellStyle name="_Column2_Mar 2017 10" xfId="1858" xr:uid="{B4EF9387-27ED-4EB3-B01A-C3603A5243F2}"/>
    <cellStyle name="_Column2_Mar 2017 2" xfId="1135" xr:uid="{967D1A5D-9A34-4010-9AE3-C30081FABC3B}"/>
    <cellStyle name="_Column2_Mar 2017 3" xfId="702" xr:uid="{7E913962-7505-40CD-8728-4C111F364C46}"/>
    <cellStyle name="_Column2_Mar 2017 4" xfId="1257" xr:uid="{1DD20C9E-5A1F-47F4-A445-A2A75995DE72}"/>
    <cellStyle name="_Column2_Mar 2017 5" xfId="1363" xr:uid="{2BDCCBD9-7ECE-4371-9D01-F336D4378CE6}"/>
    <cellStyle name="_Column2_Mar 2017 6" xfId="1565" xr:uid="{63C104FB-6A48-4529-81CF-1970C0A65057}"/>
    <cellStyle name="_Column2_Mar 2017 7" xfId="1712" xr:uid="{F6A7543D-6DC1-4876-ADED-EF08E9A2C24D}"/>
    <cellStyle name="_Column2_Mar 2017 8" xfId="1515" xr:uid="{4B6DA019-4C68-43F3-A4B4-C5787BB71B0A}"/>
    <cellStyle name="_Column2_Mar 2017 9" xfId="1803" xr:uid="{295BB1BA-695E-48D4-B72E-A85FB68419A0}"/>
    <cellStyle name="_Column2_Nov 2010 + Trends" xfId="79" xr:uid="{E76055BB-0741-49E1-BA88-4749702AD44F}"/>
    <cellStyle name="_Column2_Nov 2010 + Trends 10" xfId="1857" xr:uid="{17F26C3D-C708-440B-8199-5D2E459CCCCA}"/>
    <cellStyle name="_Column2_Nov 2010 + Trends 2" xfId="1134" xr:uid="{F368737C-129E-4F69-ADB5-00BFD133FF92}"/>
    <cellStyle name="_Column2_Nov 2010 + Trends 3" xfId="703" xr:uid="{44737B84-0E7A-44D7-A26F-8EBA0C8750CF}"/>
    <cellStyle name="_Column2_Nov 2010 + Trends 4" xfId="1256" xr:uid="{E9B5A933-0933-49DA-AB68-EF8A6521393F}"/>
    <cellStyle name="_Column2_Nov 2010 + Trends 5" xfId="1361" xr:uid="{313964DF-695C-474A-86BA-20D2793FBE87}"/>
    <cellStyle name="_Column2_Nov 2010 + Trends 6" xfId="1564" xr:uid="{4B2AB520-31A8-46A1-B00F-8B9112F4E6CF}"/>
    <cellStyle name="_Column2_Nov 2010 + Trends 7" xfId="1711" xr:uid="{53433B93-B4DC-4125-8BCF-0CFD07E33796}"/>
    <cellStyle name="_Column2_Nov 2010 + Trends 8" xfId="1514" xr:uid="{D206D386-CF41-4E49-AE08-423724BDC4BD}"/>
    <cellStyle name="_Column2_Nov 2010 + Trends 9" xfId="1802" xr:uid="{D3BDB910-A23C-4DA1-9F0D-03730AF23B53}"/>
    <cellStyle name="_Column2_October 2012" xfId="80" xr:uid="{DBFEF1EA-2DFB-49E5-89FB-C537C32FD9A4}"/>
    <cellStyle name="_Column2_October 2012 10" xfId="1855" xr:uid="{834A139E-E545-4673-8E56-47077DFE2AB0}"/>
    <cellStyle name="_Column2_October 2012 2" xfId="1133" xr:uid="{64B27E62-3823-47FD-BB22-2EBA7100CFA1}"/>
    <cellStyle name="_Column2_October 2012 3" xfId="705" xr:uid="{9A0F3C36-4C57-469F-A418-1DF00B4988A5}"/>
    <cellStyle name="_Column2_October 2012 4" xfId="1254" xr:uid="{AC33C2B1-B67D-431F-8AE5-34E1AA0CB4D7}"/>
    <cellStyle name="_Column2_October 2012 5" xfId="1360" xr:uid="{F2784E9C-9B9C-4A3E-8A70-5B61E6CEB590}"/>
    <cellStyle name="_Column2_October 2012 6" xfId="1563" xr:uid="{061B6351-4051-440A-8C7B-C49BDF40A307}"/>
    <cellStyle name="_Column2_October 2012 7" xfId="1710" xr:uid="{4A61CACA-32D6-42D8-920F-D9AB64A480D6}"/>
    <cellStyle name="_Column2_October 2012 8" xfId="1512" xr:uid="{14D7D128-AE5F-4E4D-8CDA-2B4911FB47BF}"/>
    <cellStyle name="_Column2_October 2012 9" xfId="1800" xr:uid="{AEFD7926-4CD7-428F-B85D-791A7CE4F3CC}"/>
    <cellStyle name="_Column2_Sheet1" xfId="81" xr:uid="{483E1461-3AAE-4687-92D6-F190CB290BC7}"/>
    <cellStyle name="_Column2_Sheet1 10" xfId="1854" xr:uid="{514E984D-DFB4-430F-9AAE-55B98A9BB59F}"/>
    <cellStyle name="_Column2_Sheet1 2" xfId="1132" xr:uid="{D1C74727-2E10-4B62-BC92-7AF718D33009}"/>
    <cellStyle name="_Column2_Sheet1 3" xfId="706" xr:uid="{871D099E-5450-4DAA-9908-1DA66719B54E}"/>
    <cellStyle name="_Column2_Sheet1 4" xfId="1253" xr:uid="{B025B974-F448-4100-BD9B-0F0B64801729}"/>
    <cellStyle name="_Column2_Sheet1 5" xfId="1359" xr:uid="{909321DA-22AE-49FA-A917-F31996E0D116}"/>
    <cellStyle name="_Column2_Sheet1 6" xfId="1561" xr:uid="{7AE458CA-FBED-4CDE-B677-FBB0B4A73830}"/>
    <cellStyle name="_Column2_Sheet1 7" xfId="1708" xr:uid="{6F6010D6-B915-4C3D-A765-F52CEEF1447E}"/>
    <cellStyle name="_Column2_Sheet1 8" xfId="1511" xr:uid="{64A25F20-507D-44DE-A612-2BE383DC0500}"/>
    <cellStyle name="_Column2_Sheet1 9" xfId="1799" xr:uid="{67DEB22F-2333-4C37-97AE-9FED8D292CD0}"/>
    <cellStyle name="_Column2_Sheet1_July 2017" xfId="82" xr:uid="{B2083C14-062B-4EE1-B1CE-09905237D1D2}"/>
    <cellStyle name="_Column2_Sheet1_Mar 2017" xfId="83" xr:uid="{2A52D760-1C94-4847-821E-3EE6E5BED0FD}"/>
    <cellStyle name="_Column2_Standard Comma" xfId="84" xr:uid="{0666C686-EB38-40A8-BD5A-F14F35385485}"/>
    <cellStyle name="_Column2_Tabelle1" xfId="85" xr:uid="{42438FE5-29B3-4FFC-A767-8CAF509ADAD4}"/>
    <cellStyle name="_Column2_Tabelle2" xfId="86" xr:uid="{F2FA812A-BAF0-4F9F-A64A-8D7729AED520}"/>
    <cellStyle name="_Column2_Treasury input (short list)" xfId="87" xr:uid="{DFDC263D-A09B-45B3-9E68-E6CBD85FFBB4}"/>
    <cellStyle name="_Column3" xfId="88" xr:uid="{E33F87A9-8253-478D-B082-7C98549A7F63}"/>
    <cellStyle name="_Column3_August 2012" xfId="89" xr:uid="{9E7A36EE-B75C-4147-A93F-9B0C28989FF1}"/>
    <cellStyle name="_Column3_August 2012 10" xfId="1849" xr:uid="{7C858BCA-F249-48A6-9097-E79CF86A6A22}"/>
    <cellStyle name="_Column3_August 2012 2" xfId="1124" xr:uid="{31ABBD65-87E8-4C4F-9F08-AD4248769624}"/>
    <cellStyle name="_Column3_August 2012 3" xfId="711" xr:uid="{33B9249E-D0A3-4673-96D5-A53F494FC5D0}"/>
    <cellStyle name="_Column3_August 2012 4" xfId="1247" xr:uid="{B544E0AC-3DC2-46F6-9CD6-8234AC6DE746}"/>
    <cellStyle name="_Column3_August 2012 5" xfId="1351" xr:uid="{D656EC3F-B53B-4A01-82E4-06D85E48741B}"/>
    <cellStyle name="_Column3_August 2012 6" xfId="1555" xr:uid="{D72DD2C5-710C-4695-AD0E-3A50564B11B4}"/>
    <cellStyle name="_Column3_August 2012 7" xfId="1703" xr:uid="{EF2FB800-C3A5-41C9-8886-855C47ED730B}"/>
    <cellStyle name="_Column3_August 2012 8" xfId="1423" xr:uid="{5CB462DF-24D4-47D5-A6C9-99E92769D4EE}"/>
    <cellStyle name="_Column3_August 2012 9" xfId="1794" xr:uid="{4544252D-D5A1-4BDC-9E7A-86703394CAEA}"/>
    <cellStyle name="_Column3_July 2017" xfId="90" xr:uid="{4422C8F5-957F-4854-A462-8A89C5FB3318}"/>
    <cellStyle name="_Column3_July 2017 10" xfId="1848" xr:uid="{E582FFFC-3327-4CDC-8F6B-D11FC5E6CAF7}"/>
    <cellStyle name="_Column3_July 2017 2" xfId="1123" xr:uid="{F2D6E1B0-51B4-49A9-9A41-247E4A6D5FAF}"/>
    <cellStyle name="_Column3_July 2017 3" xfId="712" xr:uid="{48D37127-DB78-4925-9E51-A9F32C337204}"/>
    <cellStyle name="_Column3_July 2017 4" xfId="1246" xr:uid="{A8645563-1B5A-4B10-B71C-C45B2CAEF205}"/>
    <cellStyle name="_Column3_July 2017 5" xfId="1350" xr:uid="{CA0357F7-8A0A-4B15-A8D6-4545F82820CD}"/>
    <cellStyle name="_Column3_July 2017 6" xfId="1554" xr:uid="{CAA9056E-2D43-4826-B28E-1A4A81398E6A}"/>
    <cellStyle name="_Column3_July 2017 7" xfId="1702" xr:uid="{2D492E25-B62A-4E01-95DB-F103F2F8887F}"/>
    <cellStyle name="_Column3_July 2017 8" xfId="1507" xr:uid="{77290C5F-E5EC-4641-A503-BA34E042756E}"/>
    <cellStyle name="_Column3_July 2017 9" xfId="1793" xr:uid="{556A5C3E-57FB-4D3F-BB23-DA5809D37988}"/>
    <cellStyle name="_Column3_June 2011 + FC 2" xfId="91" xr:uid="{457E0A09-64E2-4324-9D55-68DBA7FF3BB5}"/>
    <cellStyle name="_Column3_June 2011 + FC 2 10" xfId="1847" xr:uid="{E6A010AE-905C-4080-A2F7-9F4832E8FB52}"/>
    <cellStyle name="_Column3_June 2011 + FC 2 2" xfId="1122" xr:uid="{DF4DD046-934E-4012-9AEC-F30835330882}"/>
    <cellStyle name="_Column3_June 2011 + FC 2 3" xfId="713" xr:uid="{BBAA149B-7CD1-4177-94E0-63DCCEED327C}"/>
    <cellStyle name="_Column3_June 2011 + FC 2 4" xfId="1245" xr:uid="{BBFEB942-139B-4106-A6B0-644AAC8E64B8}"/>
    <cellStyle name="_Column3_June 2011 + FC 2 5" xfId="1426" xr:uid="{DDF17136-EEB5-4BE9-9D1F-A7B7539C0170}"/>
    <cellStyle name="_Column3_June 2011 + FC 2 6" xfId="1553" xr:uid="{683AB358-E757-48C0-9103-FA72AE04BE63}"/>
    <cellStyle name="_Column3_June 2011 + FC 2 7" xfId="1701" xr:uid="{54B6B24F-043F-4927-95CC-A51379ED99F0}"/>
    <cellStyle name="_Column3_June 2011 + FC 2 8" xfId="1506" xr:uid="{2CC47896-3347-41C1-A053-796D3AD34DFD}"/>
    <cellStyle name="_Column3_June 2011 + FC 2 9" xfId="1792" xr:uid="{DC8B93CB-56B3-4C11-8FB5-EFC9E27761B7}"/>
    <cellStyle name="_Column3_June 2017" xfId="92" xr:uid="{CAF0918D-A33D-4E6F-A719-D02F7227229D}"/>
    <cellStyle name="_Column3_Konzernblatt" xfId="93" xr:uid="{E8683575-F140-404F-B9D1-5D4E7623A640}"/>
    <cellStyle name="_Column3_Mar 2017" xfId="94" xr:uid="{15ACDBCB-2E86-4A43-96C0-0BC7B33337F6}"/>
    <cellStyle name="_Column3_Mar 2017 10" xfId="1846" xr:uid="{732E62EC-8D16-49A7-8D24-417035967508}"/>
    <cellStyle name="_Column3_Mar 2017 2" xfId="1119" xr:uid="{B6CA82BF-1001-4DE3-BD3D-0C30948B3C10}"/>
    <cellStyle name="_Column3_Mar 2017 3" xfId="714" xr:uid="{639CDF45-6C26-4CC4-A86F-4A6D0FC02E35}"/>
    <cellStyle name="_Column3_Mar 2017 4" xfId="1243" xr:uid="{7193B06B-A5F2-4BC0-B4C0-4FDBBDC6616D}"/>
    <cellStyle name="_Column3_Mar 2017 5" xfId="1349" xr:uid="{EEC7AE91-20E1-4FE2-B76D-4E8605BB8EC1}"/>
    <cellStyle name="_Column3_Mar 2017 6" xfId="1551" xr:uid="{023153B1-1DBD-4EF0-9FEE-9860DC53EF5A}"/>
    <cellStyle name="_Column3_Mar 2017 7" xfId="1700" xr:uid="{B6D03192-3E15-453E-B7C9-2E85BA7F29B4}"/>
    <cellStyle name="_Column3_Mar 2017 8" xfId="1505" xr:uid="{66440218-A6F9-4891-A9BE-E2592777AB08}"/>
    <cellStyle name="_Column3_Mar 2017 9" xfId="1791" xr:uid="{217FBAFA-FA50-4360-9620-3D45CCDDA879}"/>
    <cellStyle name="_Column3_Nov 2010 + Trends" xfId="95" xr:uid="{4D2790F3-14AA-4930-8AA4-0336F092C107}"/>
    <cellStyle name="_Column3_Nov 2010 + Trends 10" xfId="1845" xr:uid="{89D5CB6B-0973-4314-AE24-89BC75ECD9D6}"/>
    <cellStyle name="_Column3_Nov 2010 + Trends 2" xfId="1117" xr:uid="{71E34B52-0819-4DF6-A5E4-82C339ED9A59}"/>
    <cellStyle name="_Column3_Nov 2010 + Trends 3" xfId="715" xr:uid="{6767A8F4-7958-492F-8973-EBDAC9FB0228}"/>
    <cellStyle name="_Column3_Nov 2010 + Trends 4" xfId="1242" xr:uid="{3191D9E1-F13D-4572-81CF-D48C5E7E6966}"/>
    <cellStyle name="_Column3_Nov 2010 + Trends 5" xfId="1348" xr:uid="{07C39AF9-9B60-4AA9-BDFE-149E0AE6ED2C}"/>
    <cellStyle name="_Column3_Nov 2010 + Trends 6" xfId="1550" xr:uid="{6B845084-BFE9-4D60-A3D6-3284B603C6DE}"/>
    <cellStyle name="_Column3_Nov 2010 + Trends 7" xfId="1699" xr:uid="{85D8792D-B2AE-4CBE-828E-5174280B32B3}"/>
    <cellStyle name="_Column3_Nov 2010 + Trends 8" xfId="1504" xr:uid="{00948D28-0109-4462-95EA-8D67D16C151F}"/>
    <cellStyle name="_Column3_Nov 2010 + Trends 9" xfId="1790" xr:uid="{B1A9F79F-248F-46C5-B6F0-D40969636562}"/>
    <cellStyle name="_Column3_October 2012" xfId="96" xr:uid="{A0898CF9-B1AD-407E-A1E8-4C5D6A3DBDBF}"/>
    <cellStyle name="_Column3_October 2012 10" xfId="1844" xr:uid="{F613E719-A863-4E77-8043-6189FA5AEF45}"/>
    <cellStyle name="_Column3_October 2012 2" xfId="1116" xr:uid="{29A3B835-0601-4689-BE77-570F4840E619}"/>
    <cellStyle name="_Column3_October 2012 3" xfId="716" xr:uid="{62C80C6E-D969-4632-BBC0-9A473A5D7B14}"/>
    <cellStyle name="_Column3_October 2012 4" xfId="1241" xr:uid="{9811766D-60B0-4294-9B02-4D89C686C524}"/>
    <cellStyle name="_Column3_October 2012 5" xfId="1347" xr:uid="{08776CF6-278A-4826-9623-5F2B6DEF3459}"/>
    <cellStyle name="_Column3_October 2012 6" xfId="1549" xr:uid="{BCA2A068-7D92-4813-976F-17EBCA9118A4}"/>
    <cellStyle name="_Column3_October 2012 7" xfId="1698" xr:uid="{B67EF538-E0C5-49F3-A1F1-700B4C94C7AC}"/>
    <cellStyle name="_Column3_October 2012 8" xfId="1415" xr:uid="{FA3274BA-D8CC-4589-8D06-44D2A64AF018}"/>
    <cellStyle name="_Column3_October 2012 9" xfId="1789" xr:uid="{3EE37E91-E0C9-4C7B-828F-4356787382A5}"/>
    <cellStyle name="_Column3_Sheet1" xfId="97" xr:uid="{2AF3E9DE-3D2A-4261-90A7-AC9476B937F4}"/>
    <cellStyle name="_Column3_Sheet1 10" xfId="1843" xr:uid="{CB199A45-8A9A-452F-A665-2FF77FFFE568}"/>
    <cellStyle name="_Column3_Sheet1 2" xfId="1115" xr:uid="{59AEB917-E15A-4795-AD83-97430C276844}"/>
    <cellStyle name="_Column3_Sheet1 3" xfId="717" xr:uid="{95833ECD-9346-48A2-8549-96A90E3C1330}"/>
    <cellStyle name="_Column3_Sheet1 4" xfId="1240" xr:uid="{CF7E080F-F8C6-4A67-B95F-BEEE5D26B257}"/>
    <cellStyle name="_Column3_Sheet1 5" xfId="1346" xr:uid="{0C50C358-ECAC-4F0B-A893-505A576AA4D3}"/>
    <cellStyle name="_Column3_Sheet1 6" xfId="1548" xr:uid="{36DDA7C6-F522-4771-9D46-1EB750708D71}"/>
    <cellStyle name="_Column3_Sheet1 7" xfId="1697" xr:uid="{61128633-347C-46B6-B8E0-8898172AEE19}"/>
    <cellStyle name="_Column3_Sheet1 8" xfId="1674" xr:uid="{3B2FB8D1-EE05-448D-B39F-BE545D838E6C}"/>
    <cellStyle name="_Column3_Sheet1 9" xfId="1788" xr:uid="{38D0D82E-56C4-471A-AE98-B014F20559A1}"/>
    <cellStyle name="_Column3_Sheet1_July 2017" xfId="98" xr:uid="{0B16D0A9-9E3E-4A54-846A-CFBB9FD79724}"/>
    <cellStyle name="_Column3_Sheet1_Mar 2017" xfId="99" xr:uid="{3DF805D2-4C1F-4932-9927-FF2702852257}"/>
    <cellStyle name="_Column3_Standard Comma" xfId="100" xr:uid="{2F2568FC-9367-4C3F-BA60-321AA7EA9C3F}"/>
    <cellStyle name="_Column3_Tabelle1" xfId="101" xr:uid="{3234D43A-95AC-4494-A1E3-B9D86FE8E794}"/>
    <cellStyle name="_Column3_Tabelle2" xfId="102" xr:uid="{481C8C45-2D65-4EBD-A655-C553E06B3F23}"/>
    <cellStyle name="_Column3_Treasury input (short list)" xfId="103" xr:uid="{C7B2EAD6-4CEF-4F6F-BF04-9C22A7D12193}"/>
    <cellStyle name="_Column4" xfId="104" xr:uid="{48774A28-B3D6-498B-82C2-0AC9142015F0}"/>
    <cellStyle name="_Column4_August 2012" xfId="105" xr:uid="{AB366790-9A04-4AEA-A284-8889D3631D14}"/>
    <cellStyle name="_Column4_August 2012 10" xfId="1840" xr:uid="{0F31190C-FA45-4D17-9CB4-155CBFB9C72C}"/>
    <cellStyle name="_Column4_August 2012 2" xfId="1108" xr:uid="{F5477915-F00E-4F48-BD97-9D2185E43C64}"/>
    <cellStyle name="_Column4_August 2012 3" xfId="723" xr:uid="{C103D4C9-B1C2-4F3E-84D6-25E8FFE0470C}"/>
    <cellStyle name="_Column4_August 2012 4" xfId="1233" xr:uid="{DCE1947C-E44B-46F0-8489-604F274CC387}"/>
    <cellStyle name="_Column4_August 2012 5" xfId="1340" xr:uid="{04E8713F-D33E-4B39-A8F0-676921C409D5}"/>
    <cellStyle name="_Column4_August 2012 6" xfId="1543" xr:uid="{74C1D100-2988-42E2-A826-89ECCD3B7F9B}"/>
    <cellStyle name="_Column4_August 2012 7" xfId="1693" xr:uid="{C270124F-F9D2-43DC-BFD6-1549282648D9}"/>
    <cellStyle name="_Column4_August 2012 8" xfId="1499" xr:uid="{B01DB897-C903-436A-AC91-B1C3D34A7DCE}"/>
    <cellStyle name="_Column4_August 2012 9" xfId="1784" xr:uid="{DE0A556D-2241-4FDC-B4B0-34B2E694CFAF}"/>
    <cellStyle name="_Column4_July 2017" xfId="106" xr:uid="{DE983760-2A6B-4ABB-A1D8-9AD93F69B5AF}"/>
    <cellStyle name="_Column4_July 2017 10" xfId="1839" xr:uid="{04E3D602-07FF-4C3D-97FB-4B59DD84F43B}"/>
    <cellStyle name="_Column4_July 2017 2" xfId="1107" xr:uid="{14C78D9A-E115-4254-9557-4F96ACD5BB18}"/>
    <cellStyle name="_Column4_July 2017 3" xfId="724" xr:uid="{9AFDC8EF-A74C-4510-AD68-0A663604EEC6}"/>
    <cellStyle name="_Column4_July 2017 4" xfId="1232" xr:uid="{4B75FB6B-61C9-48F4-AF92-0B013356BB5D}"/>
    <cellStyle name="_Column4_July 2017 5" xfId="1339" xr:uid="{4704126D-00ED-4504-9799-97D5076638BD}"/>
    <cellStyle name="_Column4_July 2017 6" xfId="1542" xr:uid="{2270C413-AA03-424F-A55E-155D5C211090}"/>
    <cellStyle name="_Column4_July 2017 7" xfId="1692" xr:uid="{05835CEA-39BE-4EFE-8FBE-C26E0C3F26DD}"/>
    <cellStyle name="_Column4_July 2017 8" xfId="1672" xr:uid="{0B777EB0-9A07-4C8F-8964-025E7CEEBFBF}"/>
    <cellStyle name="_Column4_July 2017 9" xfId="1783" xr:uid="{9C877392-BCF9-4C1F-835B-A3241E348BCF}"/>
    <cellStyle name="_Column4_June 2011 + FC 2" xfId="107" xr:uid="{0D0D89A4-3497-42DD-8104-56946943C371}"/>
    <cellStyle name="_Column4_June 2011 + FC 2 10" xfId="1838" xr:uid="{7F51C1E3-D7DF-4A0E-B3E1-FD2189948039}"/>
    <cellStyle name="_Column4_June 2011 + FC 2 2" xfId="1106" xr:uid="{4ECA2C99-4CA5-42A8-8262-BEBE5988F5EC}"/>
    <cellStyle name="_Column4_June 2011 + FC 2 3" xfId="725" xr:uid="{854732FA-83F0-455A-B138-28C1CC29EAD6}"/>
    <cellStyle name="_Column4_June 2011 + FC 2 4" xfId="1231" xr:uid="{1CFEDA78-59BD-4F15-A729-A1FDE3BE63BB}"/>
    <cellStyle name="_Column4_June 2011 + FC 2 5" xfId="1338" xr:uid="{368ABDDD-0917-4EA2-AE90-A210D0A12104}"/>
    <cellStyle name="_Column4_June 2011 + FC 2 6" xfId="1541" xr:uid="{47E2F2B9-156A-4F0F-A33E-F0B00F37B51D}"/>
    <cellStyle name="_Column4_June 2011 + FC 2 7" xfId="1691" xr:uid="{CC0CA34B-B636-486F-9AD4-E8B547F2F521}"/>
    <cellStyle name="_Column4_June 2011 + FC 2 8" xfId="1498" xr:uid="{78E3D26D-B3F1-4C88-876A-DCBA101F15F1}"/>
    <cellStyle name="_Column4_June 2011 + FC 2 9" xfId="1782" xr:uid="{6959C502-2F95-4A3C-9FCC-2E9B28286F89}"/>
    <cellStyle name="_Column4_June 2017" xfId="108" xr:uid="{DF3CE54F-68E7-4F4B-B3E6-BD1226EE0F94}"/>
    <cellStyle name="_Column4_Konzernblatt" xfId="109" xr:uid="{6D51842F-2E82-43F2-BE87-3DB1DD9C1025}"/>
    <cellStyle name="_Column4_Mar 2017" xfId="110" xr:uid="{77FB688F-13D1-4262-AA6B-AE47EFB6B3EB}"/>
    <cellStyle name="_Column4_Mar 2017 10" xfId="1837" xr:uid="{CB29CE84-B8A2-42D1-8B78-0B3B8B661802}"/>
    <cellStyle name="_Column4_Mar 2017 2" xfId="1103" xr:uid="{BE47F12B-A115-4C2F-B709-5963DB94BC14}"/>
    <cellStyle name="_Column4_Mar 2017 3" xfId="728" xr:uid="{0845A6D9-C703-4760-9D2F-0E86A1E7CD8D}"/>
    <cellStyle name="_Column4_Mar 2017 4" xfId="1228" xr:uid="{B2414162-B90A-4037-BFCC-9CDBF42180CF}"/>
    <cellStyle name="_Column4_Mar 2017 5" xfId="1336" xr:uid="{85936C7B-4AFE-4DBF-8FC1-A0D6D39A1C5F}"/>
    <cellStyle name="_Column4_Mar 2017 6" xfId="1538" xr:uid="{95E69344-B590-4366-BBD8-A4AA8DE4633F}"/>
    <cellStyle name="_Column4_Mar 2017 7" xfId="1688" xr:uid="{D5D56F0D-B194-415E-8FEB-CD5ADB4DD9EA}"/>
    <cellStyle name="_Column4_Mar 2017 8" xfId="1496" xr:uid="{F0F269AA-7B36-4292-BE15-422989269601}"/>
    <cellStyle name="_Column4_Mar 2017 9" xfId="1780" xr:uid="{813A9DA4-39B5-45A6-A4B1-844B6BB5147C}"/>
    <cellStyle name="_Column4_Nov 2010 + Trends" xfId="111" xr:uid="{02EAA071-5F62-4BFB-8B63-D782F0239D80}"/>
    <cellStyle name="_Column4_Nov 2010 + Trends 10" xfId="1836" xr:uid="{910566AA-4A28-453A-AFC7-28A896F3B369}"/>
    <cellStyle name="_Column4_Nov 2010 + Trends 2" xfId="1102" xr:uid="{97C92941-AAD9-4A0A-A6CE-BB05CDFDEF68}"/>
    <cellStyle name="_Column4_Nov 2010 + Trends 3" xfId="729" xr:uid="{197C4D40-7618-4C5B-83C5-198517AC1427}"/>
    <cellStyle name="_Column4_Nov 2010 + Trends 4" xfId="1227" xr:uid="{6BF25D6C-8CA3-450B-B9EF-4513642CEC45}"/>
    <cellStyle name="_Column4_Nov 2010 + Trends 5" xfId="1335" xr:uid="{7F40577A-3D91-474A-BCAC-0154D6FD6887}"/>
    <cellStyle name="_Column4_Nov 2010 + Trends 6" xfId="1537" xr:uid="{93BD3EDA-0F48-4263-A6F9-AB6CC7D82B03}"/>
    <cellStyle name="_Column4_Nov 2010 + Trends 7" xfId="1687" xr:uid="{E9C3C984-D96B-478F-B6AC-E5CC143A52CF}"/>
    <cellStyle name="_Column4_Nov 2010 + Trends 8" xfId="1421" xr:uid="{B731D44F-CA9E-4650-A0B9-1084594A80B4}"/>
    <cellStyle name="_Column4_Nov 2010 + Trends 9" xfId="1779" xr:uid="{20EA324D-ED40-4218-8557-1BFE7D55F5F2}"/>
    <cellStyle name="_Column4_October 2012" xfId="112" xr:uid="{31BF5007-DCFD-409A-A344-7E3E2C9CC2C2}"/>
    <cellStyle name="_Column4_October 2012 10" xfId="1835" xr:uid="{441307FB-E0EA-4E24-B379-E6B735ABF401}"/>
    <cellStyle name="_Column4_October 2012 2" xfId="1101" xr:uid="{73497BD9-E9E1-4BD6-B2B7-54237FB7F877}"/>
    <cellStyle name="_Column4_October 2012 3" xfId="730" xr:uid="{60D27A19-4807-4A2F-B003-7363A632D05A}"/>
    <cellStyle name="_Column4_October 2012 4" xfId="1226" xr:uid="{3FD2ED05-2215-449C-B8DB-C8BE9E345EF0}"/>
    <cellStyle name="_Column4_October 2012 5" xfId="1334" xr:uid="{CDB97648-3F00-456D-BC26-AC67C4679618}"/>
    <cellStyle name="_Column4_October 2012 6" xfId="1536" xr:uid="{60C975B9-7CC8-47B2-8D23-993ECB69C384}"/>
    <cellStyle name="_Column4_October 2012 7" xfId="1686" xr:uid="{AEC889BC-F822-491F-9664-A9F1EAB750C0}"/>
    <cellStyle name="_Column4_October 2012 8" xfId="1495" xr:uid="{05272A90-BDE2-444B-B7AA-B390A09B36BE}"/>
    <cellStyle name="_Column4_October 2012 9" xfId="1778" xr:uid="{FD897FD3-B4A9-48E9-B750-02FB2823902C}"/>
    <cellStyle name="_Column4_Sheet1" xfId="113" xr:uid="{68D2057C-93EC-4566-AEA8-962DAA291409}"/>
    <cellStyle name="_Column4_Sheet1 10" xfId="1834" xr:uid="{3C890A99-AF54-4BF9-9A0E-1CA4F40F0E78}"/>
    <cellStyle name="_Column4_Sheet1 2" xfId="1100" xr:uid="{E43A548D-DA72-4D60-B8C0-2DA882267252}"/>
    <cellStyle name="_Column4_Sheet1 3" xfId="731" xr:uid="{9EFB1656-0AC8-4B7F-A19C-5C397E69DECE}"/>
    <cellStyle name="_Column4_Sheet1 4" xfId="1225" xr:uid="{61392E46-0513-43D2-B921-52B321C18EC1}"/>
    <cellStyle name="_Column4_Sheet1 5" xfId="1333" xr:uid="{D1BDE9F2-003C-494C-806C-A2980B295A49}"/>
    <cellStyle name="_Column4_Sheet1 6" xfId="1535" xr:uid="{E2FD9F9A-5D19-490C-876D-27A7F7B81F99}"/>
    <cellStyle name="_Column4_Sheet1 7" xfId="1685" xr:uid="{18CFEC27-4200-44A9-BE25-670FBC954FCA}"/>
    <cellStyle name="_Column4_Sheet1 8" xfId="1494" xr:uid="{A8D7DAA3-3100-4ECB-9897-D2203757562F}"/>
    <cellStyle name="_Column4_Sheet1 9" xfId="1777" xr:uid="{A63E8BA3-FCF9-42B6-A183-612388B45706}"/>
    <cellStyle name="_Column4_Sheet1_July 2017" xfId="114" xr:uid="{80406ABE-90A8-4403-8082-1B9E04AAA0E7}"/>
    <cellStyle name="_Column4_Sheet1_Mar 2017" xfId="115" xr:uid="{E89DBB95-AED5-4B70-A1D9-B02041B2F4FA}"/>
    <cellStyle name="_Column4_Standard Comma" xfId="116" xr:uid="{463C7BBC-1A38-47D0-8ADB-33E53D415E07}"/>
    <cellStyle name="_Column4_Tabelle1" xfId="117" xr:uid="{6C437711-CBC6-40E1-B5EB-D58E271E75F3}"/>
    <cellStyle name="_Column4_Tabelle2" xfId="118" xr:uid="{67AE8FB5-9125-4DA0-AADA-C3D4F9ECCB69}"/>
    <cellStyle name="_Column4_Treasury input (short list)" xfId="119" xr:uid="{B8A23386-B8A7-4D6B-8330-1F85A2A6DB3C}"/>
    <cellStyle name="_Column5" xfId="120" xr:uid="{3F3DCE93-FD7D-46BF-A3BB-94A784D88DFD}"/>
    <cellStyle name="_Column5_August 2012" xfId="121" xr:uid="{FBA74554-AD58-47BD-81E1-A3833A4F31EB}"/>
    <cellStyle name="_Column5_August 2012 10" xfId="1829" xr:uid="{1BDC90FB-284F-4BBF-A235-E72D73FF13DC}"/>
    <cellStyle name="_Column5_August 2012 2" xfId="1093" xr:uid="{3D2F69DD-B745-4DCD-B0D6-B27C450FD975}"/>
    <cellStyle name="_Column5_August 2012 3" xfId="736" xr:uid="{2DC44CBC-1E07-4B90-950F-C426500BE55B}"/>
    <cellStyle name="_Column5_August 2012 4" xfId="1217" xr:uid="{B02CC135-08AF-4763-8D2E-36B4E968160A}"/>
    <cellStyle name="_Column5_August 2012 5" xfId="1328" xr:uid="{D4E86BA8-F3FF-488A-A7C6-5403F1E7642B}"/>
    <cellStyle name="_Column5_August 2012 6" xfId="1531" xr:uid="{EE21863A-5CB4-41C0-9935-E109913F7DD8}"/>
    <cellStyle name="_Column5_August 2012 7" xfId="1678" xr:uid="{956B0E4E-51F1-4B61-9C84-D1DF2F926A9B}"/>
    <cellStyle name="_Column5_August 2012 8" xfId="1490" xr:uid="{86B46491-8522-4370-BC9A-68C7D2EC40DC}"/>
    <cellStyle name="_Column5_August 2012 9" xfId="1754" xr:uid="{D475AD50-3B78-48BC-B6E5-D1A4D1FA8658}"/>
    <cellStyle name="_Column5_July 2017" xfId="122" xr:uid="{D04E0EE8-45F0-4A8D-B669-CE6539543940}"/>
    <cellStyle name="_Column5_July 2017 10" xfId="1828" xr:uid="{CBD5C248-1CE5-430C-A3F7-E9ADD4815469}"/>
    <cellStyle name="_Column5_July 2017 2" xfId="1092" xr:uid="{C97C8295-21F8-4F3C-B0AE-8C019BBD862A}"/>
    <cellStyle name="_Column5_July 2017 3" xfId="737" xr:uid="{68FB7076-AE67-47AC-95CC-E01010860F77}"/>
    <cellStyle name="_Column5_July 2017 4" xfId="1216" xr:uid="{722910D5-6554-45A3-BD14-313FDF061C95}"/>
    <cellStyle name="_Column5_July 2017 5" xfId="1327" xr:uid="{8D89D116-9A26-4124-B87B-621E63A1458C}"/>
    <cellStyle name="_Column5_July 2017 6" xfId="1530" xr:uid="{8D6639F0-5F7F-438B-88D2-15EAC04A3F51}"/>
    <cellStyle name="_Column5_July 2017 7" xfId="1677" xr:uid="{D8B62B72-F8F2-46E2-8A10-6D5601D39FB6}"/>
    <cellStyle name="_Column5_July 2017 8" xfId="1489" xr:uid="{122DBDEE-B463-467A-AAE6-93A5B0A414CB}"/>
    <cellStyle name="_Column5_July 2017 9" xfId="1753" xr:uid="{66239621-B5D1-4F7A-B498-1355A42D79B4}"/>
    <cellStyle name="_Column5_June 2011 + FC 2" xfId="123" xr:uid="{94BC7719-61B1-467C-9DE7-D77E38D1AFEB}"/>
    <cellStyle name="_Column5_June 2011 + FC 2 10" xfId="1827" xr:uid="{27B6240B-6F50-49EC-8C52-8AF6ADBDF227}"/>
    <cellStyle name="_Column5_June 2011 + FC 2 2" xfId="1091" xr:uid="{C3B3C0DF-F8D6-4736-A9D3-7FB2D3C77FA1}"/>
    <cellStyle name="_Column5_June 2011 + FC 2 3" xfId="738" xr:uid="{FD7D532B-A53D-4CB0-918B-761386F6B2A7}"/>
    <cellStyle name="_Column5_June 2011 + FC 2 4" xfId="1215" xr:uid="{B9EBDF78-8A14-4D16-AAD0-4AB2C5F0D36B}"/>
    <cellStyle name="_Column5_June 2011 + FC 2 5" xfId="640" xr:uid="{ACBD0385-055C-4CE4-B8E2-1C60800C0B61}"/>
    <cellStyle name="_Column5_June 2011 + FC 2 6" xfId="1529" xr:uid="{85EEFF54-ECB6-4630-91BC-1ACC6280F0F3}"/>
    <cellStyle name="_Column5_June 2011 + FC 2 7" xfId="1676" xr:uid="{67807EA5-9D17-408C-B6FB-90BCA12E2BE8}"/>
    <cellStyle name="_Column5_June 2011 + FC 2 8" xfId="1488" xr:uid="{6477F291-04DC-442A-B360-9D2E70BFA73D}"/>
    <cellStyle name="_Column5_June 2011 + FC 2 9" xfId="1750" xr:uid="{BB6855EC-7E79-41C9-95AE-9059B1637A73}"/>
    <cellStyle name="_Column5_June 2017" xfId="124" xr:uid="{FC434475-0F88-4654-BEFA-B3DDD77CFF0B}"/>
    <cellStyle name="_Column5_Konzernblatt" xfId="125" xr:uid="{427D8AD4-490C-4415-B6AA-FF4BACF90D64}"/>
    <cellStyle name="_Column5_Mar 2017" xfId="126" xr:uid="{C2EDE185-0466-4123-9EED-C961B5DE13F1}"/>
    <cellStyle name="_Column5_Mar 2017 10" xfId="1661" xr:uid="{C61A9C2D-B769-4704-B9CE-6A4174797D98}"/>
    <cellStyle name="_Column5_Mar 2017 2" xfId="1088" xr:uid="{8DA006ED-F09D-4FD7-BF89-8D1BA3F5BA6B}"/>
    <cellStyle name="_Column5_Mar 2017 3" xfId="741" xr:uid="{AEDEFBCD-5D7F-4D12-A3DB-D8BD7378F01D}"/>
    <cellStyle name="_Column5_Mar 2017 4" xfId="1192" xr:uid="{B3F7738D-F711-4879-A50D-90CACE6EF917}"/>
    <cellStyle name="_Column5_Mar 2017 5" xfId="644" xr:uid="{E96DC350-9040-4811-B86B-B87D8E3762B5}"/>
    <cellStyle name="_Column5_Mar 2017 6" xfId="1412" xr:uid="{D8B1F7FE-8039-42ED-87EA-859BCC74347E}"/>
    <cellStyle name="_Column5_Mar 2017 7" xfId="1617" xr:uid="{89756AD4-FEBD-4D7E-9D82-A1A7D6CF6FC7}"/>
    <cellStyle name="_Column5_Mar 2017 8" xfId="1422" xr:uid="{EEE90352-A4A8-437A-B8A2-5E310735D73F}"/>
    <cellStyle name="_Column5_Mar 2017 9" xfId="1671" xr:uid="{43B66A17-C8A0-4581-8AB6-77200BF9267B}"/>
    <cellStyle name="_Column5_Nov 2010 + Trends" xfId="127" xr:uid="{835DBB45-5E50-4C07-8202-3101087EDE75}"/>
    <cellStyle name="_Column5_Nov 2010 + Trends 10" xfId="1659" xr:uid="{06C97B3C-DA57-4D60-9929-CA6196D311BB}"/>
    <cellStyle name="_Column5_Nov 2010 + Trends 2" xfId="1087" xr:uid="{6AE1F095-A2AE-414C-BD4F-E6BF558BBD0C}"/>
    <cellStyle name="_Column5_Nov 2010 + Trends 3" xfId="742" xr:uid="{86096DBF-F5F3-4BD5-9679-95D7B07F4123}"/>
    <cellStyle name="_Column5_Nov 2010 + Trends 4" xfId="1190" xr:uid="{FDCBBDA1-C1A2-4F57-A009-A1E75FE54514}"/>
    <cellStyle name="_Column5_Nov 2010 + Trends 5" xfId="645" xr:uid="{20401A44-0F8B-49EF-9E2B-E1C18E309038}"/>
    <cellStyle name="_Column5_Nov 2010 + Trends 6" xfId="1411" xr:uid="{2BB94A83-2E0A-4993-8DD1-2F884AE79109}"/>
    <cellStyle name="_Column5_Nov 2010 + Trends 7" xfId="1616" xr:uid="{17F2B629-F313-4B69-B4F4-F0A47B619795}"/>
    <cellStyle name="_Column5_Nov 2010 + Trends 8" xfId="1485" xr:uid="{2BDB3C62-C073-46AA-BFDD-B7717AE36985}"/>
    <cellStyle name="_Column5_Nov 2010 + Trends 9" xfId="1749" xr:uid="{59808C3E-6709-4C1B-8DEA-2492BFF6914B}"/>
    <cellStyle name="_Column5_October 2012" xfId="128" xr:uid="{DB8232AE-EBF7-41B3-BA15-7847B8FCA410}"/>
    <cellStyle name="_Column5_October 2012 10" xfId="1658" xr:uid="{E437AA97-8CDC-43AE-B7E3-13BD7DFD7BE7}"/>
    <cellStyle name="_Column5_October 2012 2" xfId="1086" xr:uid="{61F57CF1-E338-4C4E-AD60-848129E1CC54}"/>
    <cellStyle name="_Column5_October 2012 3" xfId="743" xr:uid="{8B1068C0-73DD-4C44-B827-7AFDA41BA466}"/>
    <cellStyle name="_Column5_October 2012 4" xfId="1189" xr:uid="{2AAC5C47-1007-43CD-9244-3C6FD1B1FF51}"/>
    <cellStyle name="_Column5_October 2012 5" xfId="646" xr:uid="{E923B63E-79B8-4793-B683-46D9EA29AFE1}"/>
    <cellStyle name="_Column5_October 2012 6" xfId="1409" xr:uid="{78796472-6C80-4013-BFE1-572142E2F329}"/>
    <cellStyle name="_Column5_October 2012 7" xfId="1615" xr:uid="{2909E6A7-3FCC-4A94-8D26-763F3E391876}"/>
    <cellStyle name="_Column5_October 2012 8" xfId="1484" xr:uid="{8D64687D-E74A-4B4D-B2AA-B7643FF7A066}"/>
    <cellStyle name="_Column5_October 2012 9" xfId="1748" xr:uid="{667E39CA-BF72-416E-9874-FCD040E030EE}"/>
    <cellStyle name="_Column5_Sheet1" xfId="129" xr:uid="{75E03C88-3A0B-4898-BAA9-D1F48E57B7DE}"/>
    <cellStyle name="_Column5_Sheet1 10" xfId="1675" xr:uid="{FB5C82E2-AA1C-42EC-A48D-AD887CE63817}"/>
    <cellStyle name="_Column5_Sheet1 2" xfId="1085" xr:uid="{4D972B1F-7442-429F-A5CD-FC16BFC5EE75}"/>
    <cellStyle name="_Column5_Sheet1 3" xfId="744" xr:uid="{DCEAD6C9-4C59-4A2D-B92B-27E4D7CD3ADD}"/>
    <cellStyle name="_Column5_Sheet1 4" xfId="1188" xr:uid="{00A90102-4546-45E0-BD38-5C412D8F47DB}"/>
    <cellStyle name="_Column5_Sheet1 5" xfId="647" xr:uid="{FA640DAC-7689-4C8A-9575-37BF298EA011}"/>
    <cellStyle name="_Column5_Sheet1 6" xfId="1408" xr:uid="{6CEB78F0-0E84-470C-8DE6-C4EBAA079616}"/>
    <cellStyle name="_Column5_Sheet1 7" xfId="1613" xr:uid="{EB03805A-1D0E-40D0-8987-B33DDFD713AC}"/>
    <cellStyle name="_Column5_Sheet1 8" xfId="1483" xr:uid="{C2245ECC-54B4-4426-A9F7-0D26751EE250}"/>
    <cellStyle name="_Column5_Sheet1 9" xfId="1747" xr:uid="{E7E9C027-D1A7-49B0-93AE-7D66F0D8FA86}"/>
    <cellStyle name="_Column5_Sheet1_July 2017" xfId="130" xr:uid="{EF26CA8F-0B27-4B5F-BB20-56C998A8BAA1}"/>
    <cellStyle name="_Column5_Sheet1_Mar 2017" xfId="131" xr:uid="{CC21C63C-53D5-4F00-B41A-F841F081FF11}"/>
    <cellStyle name="_Column5_Standard Comma" xfId="132" xr:uid="{8F0ADD09-8D02-4EBF-84A1-623F7DBE8618}"/>
    <cellStyle name="_Column5_Tabelle1" xfId="133" xr:uid="{57E1491F-6528-46B4-BE63-B41FB81D6267}"/>
    <cellStyle name="_Column5_Tabelle2" xfId="134" xr:uid="{86051D44-CBBB-453C-91FB-B99CDB4D9492}"/>
    <cellStyle name="_Column5_Treasury input (short list)" xfId="135" xr:uid="{D38FF999-C5FE-4770-9D10-3D8A3068D731}"/>
    <cellStyle name="_Column6" xfId="136" xr:uid="{C251643B-74D6-41C1-9119-F20091D24C9E}"/>
    <cellStyle name="_Column6_August 2012" xfId="137" xr:uid="{FBC11C49-4868-4F98-B687-AAB7C7143172}"/>
    <cellStyle name="_Column6_August 2012 10" xfId="1655" xr:uid="{44932632-3AA6-4BC5-AE5A-8B0C2DD4DCF7}"/>
    <cellStyle name="_Column6_August 2012 2" xfId="1077" xr:uid="{54A0286C-7E1D-468F-B641-92A91A397608}"/>
    <cellStyle name="_Column6_August 2012 3" xfId="749" xr:uid="{E464CB71-79B2-4932-9075-98A2BB4D5E65}"/>
    <cellStyle name="_Column6_August 2012 4" xfId="1182" xr:uid="{8483D2B6-FD7D-4CCE-8D8A-1F92F7FC8765}"/>
    <cellStyle name="_Column6_August 2012 5" xfId="654" xr:uid="{A7B7293B-BF30-4BD8-8A01-55630A04F3AD}"/>
    <cellStyle name="_Column6_August 2012 6" xfId="1403" xr:uid="{F10059E3-7A44-4630-A528-BDF493154F02}"/>
    <cellStyle name="_Column6_August 2012 7" xfId="1607" xr:uid="{C4926FE3-7C2F-413C-B6C9-1756E8B6D567}"/>
    <cellStyle name="_Column6_August 2012 8" xfId="1477" xr:uid="{6D3ED288-05E1-4FA8-A144-2864655A57CE}"/>
    <cellStyle name="_Column6_August 2012 9" xfId="1745" xr:uid="{5D3B784C-0F86-47BD-9A10-23144D4B91BD}"/>
    <cellStyle name="_Column6_July 2017" xfId="138" xr:uid="{F764058A-0F9D-4966-AFFE-A1225480794F}"/>
    <cellStyle name="_Column6_July 2017 10" xfId="1654" xr:uid="{8D10FB61-B376-4BA7-B266-070A7BD0E547}"/>
    <cellStyle name="_Column6_July 2017 2" xfId="1076" xr:uid="{81B5B448-9203-49E3-A34D-BA9B2C8313F6}"/>
    <cellStyle name="_Column6_July 2017 3" xfId="750" xr:uid="{DA644C65-523A-42CD-850A-3D092DB6B56B}"/>
    <cellStyle name="_Column6_July 2017 4" xfId="1181" xr:uid="{70537F25-963E-4B25-BA51-E2E5A2E6E83F}"/>
    <cellStyle name="_Column6_July 2017 5" xfId="655" xr:uid="{B2B1C591-B5B8-4A4B-92B5-FB84A96190B5}"/>
    <cellStyle name="_Column6_July 2017 6" xfId="1402" xr:uid="{BE9949FE-8959-496E-A411-D83651E47FE7}"/>
    <cellStyle name="_Column6_July 2017 7" xfId="1606" xr:uid="{FB7916C2-8E64-4697-861C-B755192F897C}"/>
    <cellStyle name="_Column6_July 2017 8" xfId="1476" xr:uid="{E0375C57-5F60-4C5C-A0AA-7CAA1F82F75C}"/>
    <cellStyle name="_Column6_July 2017 9" xfId="1744" xr:uid="{052C1EBB-5D6F-4B34-AF29-3897A65E7462}"/>
    <cellStyle name="_Column6_June 2011 + FC 2" xfId="139" xr:uid="{3C31FEA0-EC67-4C20-8260-301C68BD2E58}"/>
    <cellStyle name="_Column6_June 2011 + FC 2 10" xfId="1653" xr:uid="{EFFA3CC6-F8DE-409D-BF28-8D898AB1F441}"/>
    <cellStyle name="_Column6_June 2011 + FC 2 2" xfId="1075" xr:uid="{1B59A967-3082-40B8-B0FD-620B6826B7E2}"/>
    <cellStyle name="_Column6_June 2011 + FC 2 3" xfId="751" xr:uid="{8E7AC3F4-CB62-4FE5-8179-5B29F27328B5}"/>
    <cellStyle name="_Column6_June 2011 + FC 2 4" xfId="1180" xr:uid="{703F03EF-8DC4-4036-BA73-34E267F92C6A}"/>
    <cellStyle name="_Column6_June 2011 + FC 2 5" xfId="1196" xr:uid="{10F4C76F-4494-41AA-83CA-2D783185FDF1}"/>
    <cellStyle name="_Column6_June 2011 + FC 2 6" xfId="1401" xr:uid="{3B1F8E2B-67D7-4908-B1BA-AE04D60F29F7}"/>
    <cellStyle name="_Column6_June 2011 + FC 2 7" xfId="1605" xr:uid="{250064EF-CB8A-490E-B6EE-3DB8DD217CCE}"/>
    <cellStyle name="_Column6_June 2011 + FC 2 8" xfId="1475" xr:uid="{FFF38DAF-A762-4C1C-AC1B-A01DDBEECE02}"/>
    <cellStyle name="_Column6_June 2011 + FC 2 9" xfId="1742" xr:uid="{ECF61171-480C-4D98-8A6A-F48DB96FD4D6}"/>
    <cellStyle name="_Column6_June 2017" xfId="140" xr:uid="{F74C57F9-81BA-4B40-BC97-25EC3529973B}"/>
    <cellStyle name="_Column6_Konzernblatt" xfId="141" xr:uid="{263EF6A4-02C0-4673-AFF4-67FFE7DA4AAA}"/>
    <cellStyle name="_Column6_Mar 2017" xfId="142" xr:uid="{CE2D8F7A-1500-4423-80F4-F44D4E78084A}"/>
    <cellStyle name="_Column6_Mar 2017 10" xfId="1762" xr:uid="{F0539A12-92CC-4DE1-A21A-759F5DA6C0E1}"/>
    <cellStyle name="_Column6_Mar 2017 2" xfId="1072" xr:uid="{ABD7D3B2-F37B-4C97-965D-2CD4ECB7A867}"/>
    <cellStyle name="_Column6_Mar 2017 3" xfId="754" xr:uid="{7557ECF6-937C-4884-8EC6-6725BE03013C}"/>
    <cellStyle name="_Column6_Mar 2017 4" xfId="628" xr:uid="{32F8050D-3729-41E5-8E86-FD0BB4D564CD}"/>
    <cellStyle name="_Column6_Mar 2017 5" xfId="657" xr:uid="{1C4E28D8-1297-464A-AED5-A3E7C41F07CA}"/>
    <cellStyle name="_Column6_Mar 2017 6" xfId="1319" xr:uid="{3EE52B44-FD68-4011-B8E0-A263E158587A}"/>
    <cellStyle name="_Column6_Mar 2017 7" xfId="1517" xr:uid="{8FC70D61-E17D-4969-A250-FC2C25C5A561}"/>
    <cellStyle name="_Column6_Mar 2017 8" xfId="1473" xr:uid="{42BAD627-475D-4399-8FEE-F9ACB4A377F6}"/>
    <cellStyle name="_Column6_Mar 2017 9" xfId="1738" xr:uid="{BD67CCB4-09BE-4AAF-A65B-CBF260412B38}"/>
    <cellStyle name="_Column6_Nov 2010 + Trends" xfId="143" xr:uid="{65C3F53B-9160-4224-ACF3-0BEA6CA38993}"/>
    <cellStyle name="_Column6_Nov 2010 + Trends 10" xfId="1652" xr:uid="{B87BBA8E-54A8-4886-B22C-6C18D17E07AF}"/>
    <cellStyle name="_Column6_Nov 2010 + Trends 2" xfId="1071" xr:uid="{9E86F449-7F3B-46A1-8F79-365E462B2B71}"/>
    <cellStyle name="_Column6_Nov 2010 + Trends 3" xfId="755" xr:uid="{77025BB2-A206-4D95-8307-6AD09203D8F6}"/>
    <cellStyle name="_Column6_Nov 2010 + Trends 4" xfId="1178" xr:uid="{6A9AE503-A1F9-40C5-980C-B5639BE7EDB3}"/>
    <cellStyle name="_Column6_Nov 2010 + Trends 5" xfId="658" xr:uid="{C7E5926F-C9E2-4673-8AE9-05DF43B20D93}"/>
    <cellStyle name="_Column6_Nov 2010 + Trends 6" xfId="1399" xr:uid="{10FAEE94-B1F3-4CBB-90F7-844513C988CC}"/>
    <cellStyle name="_Column6_Nov 2010 + Trends 7" xfId="1602" xr:uid="{A08CD4E3-6F5A-4E6C-AB34-4B9D6EBDB094}"/>
    <cellStyle name="_Column6_Nov 2010 + Trends 8" xfId="1472" xr:uid="{75DDA275-246D-42FD-82AB-E0FE2D79112E}"/>
    <cellStyle name="_Column6_Nov 2010 + Trends 9" xfId="1737" xr:uid="{144BA146-426A-4F28-9949-E4FF9A46F712}"/>
    <cellStyle name="_Column6_October 2012" xfId="144" xr:uid="{1F0A5029-765A-4778-B90D-7F3A328D296A}"/>
    <cellStyle name="_Column6_October 2012 10" xfId="1622" xr:uid="{CE19FBD6-0AF5-4B11-A25C-FA27C1B41561}"/>
    <cellStyle name="_Column6_October 2012 2" xfId="1070" xr:uid="{5A769ADC-D91A-4232-A966-C8B0060B3489}"/>
    <cellStyle name="_Column6_October 2012 3" xfId="756" xr:uid="{5466A2CA-F558-4372-9829-4CE53D5E2977}"/>
    <cellStyle name="_Column6_October 2012 4" xfId="1177" xr:uid="{696C36E5-BE23-495D-98F0-D51F3252FB96}"/>
    <cellStyle name="_Column6_October 2012 5" xfId="659" xr:uid="{9853E01C-C1D9-460C-8CCC-21A6386CF078}"/>
    <cellStyle name="_Column6_October 2012 6" xfId="1398" xr:uid="{42633876-C750-470E-B550-4655C2231B51}"/>
    <cellStyle name="_Column6_October 2012 7" xfId="1520" xr:uid="{874C2AC0-7B6F-494B-8DA4-61904E1F373E}"/>
    <cellStyle name="_Column6_October 2012 8" xfId="1471" xr:uid="{301BB46C-2E60-4A5E-A379-9BB45CCB5817}"/>
    <cellStyle name="_Column6_October 2012 9" xfId="1736" xr:uid="{7572B0F0-9035-4D02-AC3D-15A592018CE5}"/>
    <cellStyle name="_Column6_Sheet1" xfId="145" xr:uid="{C7ED9030-3E12-41C1-92D5-CE915229397D}"/>
    <cellStyle name="_Column6_Sheet1 10" xfId="1651" xr:uid="{B415649A-D7C5-4FC3-8144-D5B2636B9295}"/>
    <cellStyle name="_Column6_Sheet1 2" xfId="1069" xr:uid="{ED3FF609-9BF0-4180-94F8-52D5742CC391}"/>
    <cellStyle name="_Column6_Sheet1 3" xfId="757" xr:uid="{CF6888A6-B24E-494C-820D-D97E32D10CA4}"/>
    <cellStyle name="_Column6_Sheet1 4" xfId="1176" xr:uid="{7F0FEECD-76F1-4EC6-8F9E-4C39725E9BCD}"/>
    <cellStyle name="_Column6_Sheet1 5" xfId="660" xr:uid="{9481E9BC-62DF-48E1-86E9-A70B11566DBF}"/>
    <cellStyle name="_Column6_Sheet1 6" xfId="1397" xr:uid="{AB224C34-337C-4CEB-8A57-A70269E5CABD}"/>
    <cellStyle name="_Column6_Sheet1 7" xfId="1601" xr:uid="{8CA700B1-8F6C-459D-A054-8BCD2CE4F64B}"/>
    <cellStyle name="_Column6_Sheet1 8" xfId="1470" xr:uid="{E3E9CA66-BECE-4D29-B496-081EB44B0471}"/>
    <cellStyle name="_Column6_Sheet1 9" xfId="1668" xr:uid="{9D950F8D-EBF6-47AB-8CE6-83BB3AA00B81}"/>
    <cellStyle name="_Column6_Sheet1_July 2017" xfId="146" xr:uid="{8D496C52-9914-4719-B476-74C4660CC0B8}"/>
    <cellStyle name="_Column6_Sheet1_Mar 2017" xfId="147" xr:uid="{51C3C904-A18C-4B64-BF77-1C1CFAC6B0C4}"/>
    <cellStyle name="_Column6_Standard Comma" xfId="148" xr:uid="{2A440948-9BCF-4CC2-BDE1-C9874E6A965E}"/>
    <cellStyle name="_Column6_Tabelle1" xfId="149" xr:uid="{477551CA-7F48-409B-BA65-2036F6B813C6}"/>
    <cellStyle name="_Column6_Tabelle2" xfId="150" xr:uid="{1AB0D767-1715-43FE-9D6E-DC4C46EDDA46}"/>
    <cellStyle name="_Column6_Treasury input (short list)" xfId="151" xr:uid="{801515DF-1E36-4562-AB50-A5249B725C71}"/>
    <cellStyle name="_Column7" xfId="152" xr:uid="{365AF424-CAE1-4633-841F-048B5FBF59E9}"/>
    <cellStyle name="_Column7_August 2012" xfId="153" xr:uid="{A955FF74-FD9A-4445-9F14-E36379F70277}"/>
    <cellStyle name="_Column7_August 2012 10" xfId="1763" xr:uid="{E1F35248-16A4-4185-B38D-954771989DC4}"/>
    <cellStyle name="_Column7_August 2012 11" xfId="1770" xr:uid="{2B73B687-FD6E-4805-BACB-988FF8970AFF}"/>
    <cellStyle name="_Column7_August 2012 2" xfId="1061" xr:uid="{70B9ABDE-02B6-40F3-A899-204F2A6ED781}"/>
    <cellStyle name="_Column7_August 2012 3" xfId="763" xr:uid="{59A84753-18F9-4F51-81BF-CE3200D98B7C}"/>
    <cellStyle name="_Column7_August 2012 4" xfId="1166" xr:uid="{C4AFABD7-DB14-441D-8693-35BBF5E03B05}"/>
    <cellStyle name="_Column7_August 2012 5" xfId="670" xr:uid="{1034A434-C5F6-4A83-8A20-9F9B61FA765A}"/>
    <cellStyle name="_Column7_August 2012 6" xfId="1320" xr:uid="{BD3CC605-B1AB-4C73-AE3E-EE5E68F76BFD}"/>
    <cellStyle name="_Column7_August 2012 7" xfId="1593" xr:uid="{FFC3D4D5-1C25-4A07-8542-3A73288E4181}"/>
    <cellStyle name="_Column7_August 2012 8" xfId="1461" xr:uid="{ECEA09AD-BB81-4895-ADD8-0D2E32937B75}"/>
    <cellStyle name="_Column7_August 2012 9" xfId="1730" xr:uid="{5EF607BB-59EF-47FF-BC86-70C9CC3162EB}"/>
    <cellStyle name="_Column7_July 2017" xfId="154" xr:uid="{484DF27D-755B-4145-9FC1-AC968A0BB1C2}"/>
    <cellStyle name="_Column7_July 2017 10" xfId="1643" xr:uid="{EEFFCA14-8119-484E-9FE4-0CBE42F6E2F6}"/>
    <cellStyle name="_Column7_July 2017 11" xfId="1814" xr:uid="{34562F20-65A5-4142-98D1-D7D1AAC881CB}"/>
    <cellStyle name="_Column7_July 2017 2" xfId="1060" xr:uid="{B5E42F77-4CB3-4404-A59D-ECB06EFCADA5}"/>
    <cellStyle name="_Column7_July 2017 3" xfId="764" xr:uid="{9E3CC14E-C08F-4241-8FCF-7C150B9DEDAE}"/>
    <cellStyle name="_Column7_July 2017 4" xfId="1165" xr:uid="{ED2F6478-8540-4EAE-9F83-590D1BCF97A5}"/>
    <cellStyle name="_Column7_July 2017 5" xfId="671" xr:uid="{D9D43438-CD8B-4132-800F-60609318CB7E}"/>
    <cellStyle name="_Column7_July 2017 6" xfId="1388" xr:uid="{9C9DB0A0-4A66-4A7A-9DAE-7FBB7853BCFA}"/>
    <cellStyle name="_Column7_July 2017 7" xfId="1592" xr:uid="{CBD79C19-5812-4CE8-877E-AD4E076EA4E7}"/>
    <cellStyle name="_Column7_July 2017 8" xfId="1460" xr:uid="{EA902145-5135-4487-91F0-F8841A465895}"/>
    <cellStyle name="_Column7_July 2017 9" xfId="1729" xr:uid="{31CDFBA5-3209-43B6-9E58-004466CD2219}"/>
    <cellStyle name="_Column7_June 2011 + FC 2" xfId="155" xr:uid="{7A15326F-850E-44DE-92A7-0AE51D8F7A70}"/>
    <cellStyle name="_Column7_June 2011 + FC 2 10" xfId="1642" xr:uid="{739AAAA7-D475-4DF7-8837-3311ADC687A6}"/>
    <cellStyle name="_Column7_June 2011 + FC 2 11" xfId="1813" xr:uid="{39A94372-D1F2-4F8A-93F6-CADEF6136B4A}"/>
    <cellStyle name="_Column7_June 2011 + FC 2 2" xfId="1059" xr:uid="{03C75839-77B6-45C0-98C2-441D7A9BB6D6}"/>
    <cellStyle name="_Column7_June 2011 + FC 2 3" xfId="765" xr:uid="{5E1E4BE7-274C-4223-9111-283D9867B66C}"/>
    <cellStyle name="_Column7_June 2011 + FC 2 4" xfId="1164" xr:uid="{86AC1F4E-B754-45CE-BC67-284961016FF0}"/>
    <cellStyle name="_Column7_June 2011 + FC 2 5" xfId="672" xr:uid="{AA09D9E1-0406-45E5-A39F-0CC7A25B186F}"/>
    <cellStyle name="_Column7_June 2011 + FC 2 6" xfId="1387" xr:uid="{64275319-1F34-4E39-B2D7-D75685BAB976}"/>
    <cellStyle name="_Column7_June 2011 + FC 2 7" xfId="1521" xr:uid="{B1DBC9A7-615D-4A8B-AC83-A139DFC80761}"/>
    <cellStyle name="_Column7_June 2011 + FC 2 8" xfId="1459" xr:uid="{D2CCF678-BA68-4268-801D-1741868B8257}"/>
    <cellStyle name="_Column7_June 2011 + FC 2 9" xfId="1670" xr:uid="{BF1E9DAA-8875-46C4-AB38-AC221AFF299D}"/>
    <cellStyle name="_Column7_June 2017" xfId="156" xr:uid="{67E2B70B-7961-4B48-9D43-0ABFACD34BC5}"/>
    <cellStyle name="_Column7_Konzernblatt" xfId="157" xr:uid="{1B86830C-1D6B-4CD5-BA7E-F91C32E65F14}"/>
    <cellStyle name="_Column7_Mar 2017" xfId="158" xr:uid="{BD545794-FB57-488B-AA57-8306113A9B43}"/>
    <cellStyle name="_Column7_Mar 2017 10" xfId="1640" xr:uid="{3A2ADDF0-3894-4506-88A1-EBEA65AED59F}"/>
    <cellStyle name="_Column7_Mar 2017 11" xfId="1812" xr:uid="{58B623B9-EA6C-4DA7-A92D-018A4F5EB3A1}"/>
    <cellStyle name="_Column7_Mar 2017 2" xfId="1056" xr:uid="{ABDDFBB5-2AED-4AE4-91BF-F5B091C98F88}"/>
    <cellStyle name="_Column7_Mar 2017 3" xfId="768" xr:uid="{8347B1C1-61FB-445B-9495-3D3517459F8D}"/>
    <cellStyle name="_Column7_Mar 2017 4" xfId="1161" xr:uid="{660A591B-A11E-4F32-A4EC-EC4862DE9047}"/>
    <cellStyle name="_Column7_Mar 2017 5" xfId="675" xr:uid="{C3A85E10-FD2C-49B2-BCC3-ECEBD457ED8C}"/>
    <cellStyle name="_Column7_Mar 2017 6" xfId="1385" xr:uid="{B5B5355F-8992-401F-BC69-80D1BBF07A3C}"/>
    <cellStyle name="_Column7_Mar 2017 7" xfId="1589" xr:uid="{866B296A-5698-43AE-A2E9-CB26B3E92D6D}"/>
    <cellStyle name="_Column7_Mar 2017 8" xfId="1456" xr:uid="{F9D0A14F-3BED-48CC-A085-125520C6845E}"/>
    <cellStyle name="_Column7_Mar 2017 9" xfId="1727" xr:uid="{111859A2-4553-4C4C-AAD2-21BF7F2BDB01}"/>
    <cellStyle name="_Column7_Nov 2010 + Trends" xfId="159" xr:uid="{511C61F3-230F-44D6-8EB9-64A42CF0D165}"/>
    <cellStyle name="_Column7_Nov 2010 + Trends 10" xfId="1639" xr:uid="{D91E27D7-59AD-4962-B875-F802D22F2EC2}"/>
    <cellStyle name="_Column7_Nov 2010 + Trends 11" xfId="1811" xr:uid="{E2A13DCF-DAD7-4780-9A50-3151DE0887BC}"/>
    <cellStyle name="_Column7_Nov 2010 + Trends 2" xfId="1055" xr:uid="{C525FC87-0ECF-422A-AA89-E08E3CBC679E}"/>
    <cellStyle name="_Column7_Nov 2010 + Trends 3" xfId="769" xr:uid="{19D9908E-697B-4858-8A29-087CA8C5FEB6}"/>
    <cellStyle name="_Column7_Nov 2010 + Trends 4" xfId="1160" xr:uid="{7DC7E8FD-22A3-41C7-B391-EBBAE99570FB}"/>
    <cellStyle name="_Column7_Nov 2010 + Trends 5" xfId="676" xr:uid="{BD4312D4-C63F-42EE-90BF-2CED3DF3AFD6}"/>
    <cellStyle name="_Column7_Nov 2010 + Trends 6" xfId="1384" xr:uid="{1171F9AE-A3C6-466A-A065-F9A9F9864B65}"/>
    <cellStyle name="_Column7_Nov 2010 + Trends 7" xfId="1588" xr:uid="{82866332-3C2B-44CA-AF6D-73305CA7C5AF}"/>
    <cellStyle name="_Column7_Nov 2010 + Trends 8" xfId="1455" xr:uid="{69763193-E8A6-4DE2-8368-1E1913752A9C}"/>
    <cellStyle name="_Column7_Nov 2010 + Trends 9" xfId="1726" xr:uid="{6AB21C67-4151-4D84-AAA9-C619A084A405}"/>
    <cellStyle name="_Column7_October 2012" xfId="160" xr:uid="{8017F227-FC63-43DF-ABAF-4B012F286FBD}"/>
    <cellStyle name="_Column7_October 2012 10" xfId="1638" xr:uid="{EDE23FFF-DEC8-4AD9-AE71-59E9BC754C90}"/>
    <cellStyle name="_Column7_October 2012 11" xfId="1810" xr:uid="{876C8097-EA8D-48A1-A0C2-BE5BFA6FAB48}"/>
    <cellStyle name="_Column7_October 2012 2" xfId="1054" xr:uid="{A059A2CF-BDCC-4054-82F6-26A4D9EF68D2}"/>
    <cellStyle name="_Column7_October 2012 3" xfId="770" xr:uid="{AACD0FC3-4299-40C0-868D-B7FE96A863C3}"/>
    <cellStyle name="_Column7_October 2012 4" xfId="1159" xr:uid="{F3894650-5AA4-4C08-B12F-79E4B758E3D5}"/>
    <cellStyle name="_Column7_October 2012 5" xfId="677" xr:uid="{84E73E80-8309-47E0-8FF5-33FFE6E38DF5}"/>
    <cellStyle name="_Column7_October 2012 6" xfId="1383" xr:uid="{ABE8DDBE-36B6-4939-800A-56E6A4B66E79}"/>
    <cellStyle name="_Column7_October 2012 7" xfId="1587" xr:uid="{61035768-39F5-44C2-9A02-1354462BB4A0}"/>
    <cellStyle name="_Column7_October 2012 8" xfId="1454" xr:uid="{4CBBF246-7917-4E2B-945C-D12093927A2C}"/>
    <cellStyle name="_Column7_October 2012 9" xfId="1725" xr:uid="{65AD8DCF-9695-4D57-AACD-823EDE7D6F04}"/>
    <cellStyle name="_Column7_Sheet1" xfId="161" xr:uid="{4FB52DFB-37A5-4F73-8931-B13B8A73CC67}"/>
    <cellStyle name="_Column7_Sheet1 10" xfId="1637" xr:uid="{6568175A-2EE1-4BF8-9CB4-EBF021DFAF7A}"/>
    <cellStyle name="_Column7_Sheet1 11" xfId="1809" xr:uid="{0196EF58-AC9E-4431-9C54-0446EA9A3F55}"/>
    <cellStyle name="_Column7_Sheet1 2" xfId="1053" xr:uid="{8E6BB67B-C537-480E-AE2F-ADDA19388176}"/>
    <cellStyle name="_Column7_Sheet1 3" xfId="771" xr:uid="{15A9C6B4-C3CF-406F-B35B-49FECEF3E717}"/>
    <cellStyle name="_Column7_Sheet1 4" xfId="1158" xr:uid="{99EA3E96-2D90-4DCF-ABBE-EAE7CABEC971}"/>
    <cellStyle name="_Column7_Sheet1 5" xfId="678" xr:uid="{C7335ECB-81D3-4D8E-A07F-745970A68298}"/>
    <cellStyle name="_Column7_Sheet1 6" xfId="1382" xr:uid="{B96FAFEA-E499-4496-AA13-122CDD0D0F5A}"/>
    <cellStyle name="_Column7_Sheet1 7" xfId="1586" xr:uid="{3A401CD8-A2A9-433B-93B0-4CE284C70A97}"/>
    <cellStyle name="_Column7_Sheet1 8" xfId="1453" xr:uid="{0F5BD344-1389-452D-9A37-0272F9521620}"/>
    <cellStyle name="_Column7_Sheet1 9" xfId="1724" xr:uid="{A8BCDF2C-1BFC-47EA-ADDA-975C408BF2B4}"/>
    <cellStyle name="_Column7_Sheet1_July 2017" xfId="162" xr:uid="{B2982148-030E-4DFA-B26E-E5324C6902BA}"/>
    <cellStyle name="_Column7_Sheet1_Mar 2017" xfId="163" xr:uid="{EE052239-94DA-4354-B029-72CCE5D1D93A}"/>
    <cellStyle name="_Column7_Standard Comma" xfId="164" xr:uid="{E0E6BE80-F22E-4392-AC5A-D6EAC4103781}"/>
    <cellStyle name="_Column7_Tabelle1" xfId="165" xr:uid="{5D1B6352-C649-4994-96B6-7D9DA61B2FCB}"/>
    <cellStyle name="_Column7_Tabelle2" xfId="166" xr:uid="{8DC50957-F771-4DA9-86B0-7A40AEEC80FB}"/>
    <cellStyle name="_Column7_Treasury input (short list)" xfId="167" xr:uid="{8DE08A09-D514-49E9-8D48-7E06AB059863}"/>
    <cellStyle name="_Column8" xfId="168" xr:uid="{25C00FD5-1FC2-455D-9E30-51892291B7E8}"/>
    <cellStyle name="_Column8_June 2017" xfId="169" xr:uid="{C7A89E1B-520E-4442-ABCF-194EF9756FAD}"/>
    <cellStyle name="_Data" xfId="170" xr:uid="{BDC9902E-6620-4BB1-AC42-9CF87A4EC7BA}"/>
    <cellStyle name="_Data 2" xfId="171" xr:uid="{8998C817-25DD-4817-8371-87D390D98C09}"/>
    <cellStyle name="_Data_Aug 2016" xfId="172" xr:uid="{03F80ACC-DCD5-495C-8FE7-F65301F93F02}"/>
    <cellStyle name="_Data_August 2012" xfId="173" xr:uid="{79D2C16B-BC6D-4C26-9B90-7FB27FD167AA}"/>
    <cellStyle name="_Data_August 2012 10" xfId="1717" xr:uid="{C1033993-4924-44E6-BF64-B3A07F16901D}"/>
    <cellStyle name="_Data_August 2012 11" xfId="1633" xr:uid="{243FD808-0D8F-48FB-A948-7D0927E92A20}"/>
    <cellStyle name="_Data_August 2012 12" xfId="1808" xr:uid="{D6ACCB0E-0508-4858-A401-0FDF24E772ED}"/>
    <cellStyle name="_Data_August 2012 2" xfId="1042" xr:uid="{D792A522-9177-4BDF-986A-3AA183A6EE97}"/>
    <cellStyle name="_Data_August 2012 3" xfId="782" xr:uid="{9DF518D3-16A8-4C6B-AA2D-17D56DB3D387}"/>
    <cellStyle name="_Data_August 2012 4" xfId="1149" xr:uid="{176A56D0-3904-4883-86C0-4B7CDF94820A}"/>
    <cellStyle name="_Data_August 2012 5" xfId="689" xr:uid="{3E34E8E6-04F7-4A7E-ABAC-6E7D05D4B8F0}"/>
    <cellStyle name="_Data_August 2012 6" xfId="1272" xr:uid="{02029A9C-F7A9-44C8-8A60-D6D33D8B1D5D}"/>
    <cellStyle name="_Data_August 2012 7" xfId="1372" xr:uid="{C6771D13-7FBA-4445-83CA-91E3B4F85DE2}"/>
    <cellStyle name="_Data_August 2012 8" xfId="1578" xr:uid="{2F003FA8-207E-45D4-B1A6-5448E9FE67C2}"/>
    <cellStyle name="_Data_August 2012 9" xfId="1446" xr:uid="{AB60A92D-A1B1-49B0-834E-92A6EADE55FC}"/>
    <cellStyle name="_Data_BU 2006-2008" xfId="174" xr:uid="{DBEDC47C-F5B8-4756-8537-6344349931AE}"/>
    <cellStyle name="_Data_BU 2006-2008 2" xfId="175" xr:uid="{ABCE2DFE-3600-4C57-B505-CFCE6D286CE9}"/>
    <cellStyle name="_Data_BU 2006-2008_Aug 2016" xfId="176" xr:uid="{2DDC30F0-837D-4875-9080-79A8FF4FC24B}"/>
    <cellStyle name="_Data_BU 2006-2008_August 2012" xfId="177" xr:uid="{752BBED7-BE9D-4F2D-A57F-24A019E74E72}"/>
    <cellStyle name="_Data_BU 2006-2008_Dec 2013" xfId="178" xr:uid="{7B351F0B-49E0-4FB9-AAE3-7E2CF918361B}"/>
    <cellStyle name="_Data_BU 2006-2008_July 2011 + Trends" xfId="179" xr:uid="{08DCF42E-61F2-4548-B302-E2D9CA7CC46B}"/>
    <cellStyle name="_Data_BU 2006-2008_July 2012" xfId="180" xr:uid="{812C4D57-DC40-4272-B284-9417EC2BAFAD}"/>
    <cellStyle name="_Data_BU 2006-2008_July 2016" xfId="181" xr:uid="{FE2F0C7B-A14F-4764-9006-628624867B59}"/>
    <cellStyle name="_Data_BU 2006-2008_July 2017" xfId="182" xr:uid="{44B2F17A-EC25-4E8D-A07E-8B78F3F2ED9A}"/>
    <cellStyle name="_Data_BU 2006-2008_June 2011 + Trends" xfId="183" xr:uid="{3CBED5AB-51C4-49DD-AEE4-01EC3AF4E446}"/>
    <cellStyle name="_Data_BU 2006-2008_Mar 2014" xfId="184" xr:uid="{6F9F74F0-5867-4ADA-8C93-119C7BFD52DD}"/>
    <cellStyle name="_Data_BU 2006-2008_Mar 2017" xfId="185" xr:uid="{67C04539-A7E5-4703-813A-0ECFD909CE19}"/>
    <cellStyle name="_Data_BU 2006-2008_May 2016" xfId="186" xr:uid="{15DCA61C-C751-4D2D-9FDD-05FA12009CE6}"/>
    <cellStyle name="_Data_BU 2006-2008_November 2015" xfId="187" xr:uid="{8A77D962-0A3B-449D-A839-3EA6F64E5290}"/>
    <cellStyle name="_Data_Dec 2013" xfId="188" xr:uid="{CF8DE9F4-6695-404B-A707-71F468375523}"/>
    <cellStyle name="_Data_July 2011 + Trends" xfId="189" xr:uid="{A7E73DDB-5E52-4307-B505-4D80A022FDA4}"/>
    <cellStyle name="_Data_July 2012" xfId="190" xr:uid="{17449143-A986-47E8-B6B8-50758A1F4580}"/>
    <cellStyle name="_Data_July 2016" xfId="191" xr:uid="{A082D0BA-BAFB-4762-9C05-EDDAE46D87B5}"/>
    <cellStyle name="_Data_July 2017" xfId="192" xr:uid="{A041BF11-8998-4C6E-BCCD-D53D212936D1}"/>
    <cellStyle name="_Data_July 2017 10" xfId="1680" xr:uid="{C154412F-377C-4E45-BDB3-C8B8A532B956}"/>
    <cellStyle name="_Data_July 2017 11" xfId="1500" xr:uid="{93A0F879-7DEA-4D39-829B-C919B53D2BBC}"/>
    <cellStyle name="_Data_July 2017 12" xfId="1785" xr:uid="{CBFE6BF9-6701-48BE-8520-92A807FC297D}"/>
    <cellStyle name="_Data_July 2017 2" xfId="1025" xr:uid="{A5FE13A1-32E2-49A3-BE3E-62088CF8E858}"/>
    <cellStyle name="_Data_July 2017 3" xfId="808" xr:uid="{FE056D5F-3DD5-4740-9828-ADC206D75A1A}"/>
    <cellStyle name="_Data_July 2017 4" xfId="1109" xr:uid="{7A46DA4E-B3D1-4105-9704-560BF6051D42}"/>
    <cellStyle name="_Data_July 2017 5" xfId="726" xr:uid="{71231B5C-F573-4EB7-B77A-7764F2D4DC3C}"/>
    <cellStyle name="_Data_July 2017 6" xfId="1235" xr:uid="{093A34AA-13EA-4B34-9373-C68C97AA903E}"/>
    <cellStyle name="_Data_July 2017 7" xfId="1342" xr:uid="{A775AC63-2777-4718-BEF9-DBE9D082115C}"/>
    <cellStyle name="_Data_July 2017 8" xfId="1556" xr:uid="{0B93991C-9B83-470D-81A0-09F9A389BC6F}"/>
    <cellStyle name="_Data_July 2017 9" xfId="637" xr:uid="{0B43C649-9F50-4913-8CB4-8EB77E47494D}"/>
    <cellStyle name="_Data_June 2011 + FC 2" xfId="193" xr:uid="{50D825BB-32FB-4143-B102-58F9354DCAF3}"/>
    <cellStyle name="_Data_June 2011 + FC 2 10" xfId="1679" xr:uid="{1E48577B-34C9-4979-8333-6F41C766A0BB}"/>
    <cellStyle name="_Data_June 2011 + FC 2 11" xfId="1497" xr:uid="{16F843F2-02C9-42B9-96F8-EB50DE02B16A}"/>
    <cellStyle name="_Data_June 2011 + FC 2 12" xfId="1781" xr:uid="{B817B8F6-C7F6-4F0F-94DE-4A3D082CC3EF}"/>
    <cellStyle name="_Data_June 2011 + FC 2 2" xfId="1024" xr:uid="{2A53E6BB-58AC-491A-A07E-A9E26B112D53}"/>
    <cellStyle name="_Data_June 2011 + FC 2 3" xfId="809" xr:uid="{654DEC2A-57B3-43E6-8BE4-34E2C6C5EC64}"/>
    <cellStyle name="_Data_June 2011 + FC 2 4" xfId="1105" xr:uid="{FE32ED13-62A1-4AB5-BFE9-4908BF6B480C}"/>
    <cellStyle name="_Data_June 2011 + FC 2 5" xfId="727" xr:uid="{552A907D-913F-4E54-8425-D5392423BDFA}"/>
    <cellStyle name="_Data_June 2011 + FC 2 6" xfId="1234" xr:uid="{5EB2B506-CE85-487A-ABC6-3EAAAD53032D}"/>
    <cellStyle name="_Data_June 2011 + FC 2 7" xfId="1341" xr:uid="{8E73DE17-F929-453C-A12C-ACCD5B219C87}"/>
    <cellStyle name="_Data_June 2011 + FC 2 8" xfId="1552" xr:uid="{8BAFFFC9-F179-4325-8ED3-BAC6FD8DD4E3}"/>
    <cellStyle name="_Data_June 2011 + FC 2 9" xfId="1211" xr:uid="{B0E7C6FD-08D0-4F2D-B8AD-E4207BDD6331}"/>
    <cellStyle name="_Data_June 2011 + Trends" xfId="194" xr:uid="{582FF708-F032-4301-BB35-A7ACD2AD096B}"/>
    <cellStyle name="_Data_June 2017" xfId="195" xr:uid="{A3559046-2B53-473C-BD88-33053C8D5427}"/>
    <cellStyle name="_Data_Konzernblatt" xfId="196" xr:uid="{8898632D-9AEF-4D98-8D99-51B8C1CC83B6}"/>
    <cellStyle name="_Data_Konzernblatt 2" xfId="197" xr:uid="{D347C6AF-B0D8-4642-A99F-73CC0FCCEB0C}"/>
    <cellStyle name="_Data_Konzernblatt_Aug 2016" xfId="198" xr:uid="{EF063228-2D6D-40E6-8A6A-9BBFA0B98777}"/>
    <cellStyle name="_Data_Konzernblatt_August 2012" xfId="199" xr:uid="{81969615-F4A2-4D2E-98B4-519598685183}"/>
    <cellStyle name="_Data_Konzernblatt_Dec 2013" xfId="200" xr:uid="{9E1B967A-510F-4FE5-A84C-938B885CFBEF}"/>
    <cellStyle name="_Data_Konzernblatt_July 2011 + Trends" xfId="201" xr:uid="{F760BCDA-3DCD-459C-B1D4-8E62890DDAD4}"/>
    <cellStyle name="_Data_Konzernblatt_July 2012" xfId="202" xr:uid="{22E5539B-5366-4EE3-A41A-4BBD8E3B97D0}"/>
    <cellStyle name="_Data_Konzernblatt_July 2016" xfId="203" xr:uid="{9C34051F-5D2B-42D5-9B45-A15C01854976}"/>
    <cellStyle name="_Data_Konzernblatt_July 2017" xfId="204" xr:uid="{7A2DAFC2-2EB9-4612-807E-F22748931C93}"/>
    <cellStyle name="_Data_Konzernblatt_June 2011 + Trends" xfId="205" xr:uid="{5AA41AF6-6F20-4A59-AF07-7A07FE02FF49}"/>
    <cellStyle name="_Data_Konzernblatt_Mar 2014" xfId="206" xr:uid="{7B257397-2896-40C3-A057-55687A08AA32}"/>
    <cellStyle name="_Data_Konzernblatt_Mar 2017" xfId="207" xr:uid="{6F5A9B89-B29B-45EE-9C8B-8B5F94E5FC63}"/>
    <cellStyle name="_Data_Konzernblatt_May 2016" xfId="208" xr:uid="{0BB95051-1299-46C3-8717-A73C906F6491}"/>
    <cellStyle name="_Data_Konzernblatt_November 2015" xfId="209" xr:uid="{ACF24EE7-C973-41BB-89A1-DCAB6D0E777F}"/>
    <cellStyle name="_Data_Mar 2014" xfId="210" xr:uid="{F18188E4-E563-40C9-81BD-BC1F8A0DDBFF}"/>
    <cellStyle name="_Data_Mar 2017" xfId="211" xr:uid="{37F8293C-C78C-4438-944A-7A1E67A2A2DE}"/>
    <cellStyle name="_Data_Mar 2017_1" xfId="212" xr:uid="{04CFAB4A-ECAC-44DD-93EE-6291078C4A5C}"/>
    <cellStyle name="_Data_Mar 2017_1 10" xfId="1577" xr:uid="{3C2F7961-1196-4B04-8096-5BDCB76163DC}"/>
    <cellStyle name="_Data_Mar 2017_1 11" xfId="1451" xr:uid="{DF66E9D7-C467-4ACD-8288-AD3F903261A8}"/>
    <cellStyle name="_Data_Mar 2017_1 12" xfId="1723" xr:uid="{A6F3FD94-207B-4053-B5ED-1F6E48A6ADA4}"/>
    <cellStyle name="_Data_Mar 2017_1 2" xfId="1007" xr:uid="{94D0A46B-B329-45C9-B558-3F7F4D5964A1}"/>
    <cellStyle name="_Data_Mar 2017_1 3" xfId="842" xr:uid="{244558B5-667E-4068-9E2C-1EBB4335C122}"/>
    <cellStyle name="_Data_Mar 2017_1 4" xfId="1049" xr:uid="{C5457278-5102-4202-9DA1-D0705A198752}"/>
    <cellStyle name="_Data_Mar 2017_1 5" xfId="776" xr:uid="{64CA7A32-19DC-49EA-8891-BAE4591E1A42}"/>
    <cellStyle name="_Data_Mar 2017_1 6" xfId="1155" xr:uid="{3E197C9B-7B21-4AFB-AA49-618344DFC6C9}"/>
    <cellStyle name="_Data_Mar 2017_1 7" xfId="681" xr:uid="{CDE6A31D-72F2-4506-BFDA-E44BB34BDEB6}"/>
    <cellStyle name="_Data_Mar 2017_1 8" xfId="1413" xr:uid="{56A08388-C142-464D-AA9C-5876EFD6D5BE}"/>
    <cellStyle name="_Data_Mar 2017_1 9" xfId="1248" xr:uid="{5FCC37C3-F360-40E5-803E-500BF228A465}"/>
    <cellStyle name="_Data_May 2016" xfId="213" xr:uid="{721AD1FD-917D-4C55-8B73-2CD608F81206}"/>
    <cellStyle name="_Data_Nov 2010 + Trends" xfId="214" xr:uid="{C42D651C-B063-44B1-B080-50336FC5722D}"/>
    <cellStyle name="_Data_Nov 2010 + Trends 10" xfId="1572" xr:uid="{5B89755B-807B-4946-9F66-4A191021DE35}"/>
    <cellStyle name="_Data_Nov 2010 + Trends 11" xfId="1525" xr:uid="{36D57656-F600-4B79-8FF5-68B1DF483CF6}"/>
    <cellStyle name="_Data_Nov 2010 + Trends 12" xfId="1718" xr:uid="{E7C287FC-954B-4FF5-B748-FBABF4986954}"/>
    <cellStyle name="_Data_Nov 2010 + Trends 2" xfId="1005" xr:uid="{9F587F66-552A-40FF-8754-EC92A4210949}"/>
    <cellStyle name="_Data_Nov 2010 + Trends 3" xfId="848" xr:uid="{08AA719C-E200-4A3C-97BC-F1E5567539F6}"/>
    <cellStyle name="_Data_Nov 2010 + Trends 4" xfId="1043" xr:uid="{151CECAF-E458-4A88-9369-7A3652B01F70}"/>
    <cellStyle name="_Data_Nov 2010 + Trends 5" xfId="783" xr:uid="{DFFADD79-8727-4F32-A931-6F1EB885416A}"/>
    <cellStyle name="_Data_Nov 2010 + Trends 6" xfId="1150" xr:uid="{CCC7D46E-6DE0-46FD-AB3F-DF4866E9A8DF}"/>
    <cellStyle name="_Data_Nov 2010 + Trends 7" xfId="683" xr:uid="{7E340AFA-A43D-44D3-96F3-F9F1B2B95901}"/>
    <cellStyle name="_Data_Nov 2010 + Trends 8" xfId="1407" xr:uid="{EA0CB20B-6883-4B8A-B419-916687F91F78}"/>
    <cellStyle name="_Data_Nov 2010 + Trends 9" xfId="1230" xr:uid="{26AE4C61-0511-4376-B542-D309ECB97F61}"/>
    <cellStyle name="_Data_November 2015" xfId="215" xr:uid="{22532CA8-6E3E-4C0E-889A-C834C7F2ACC6}"/>
    <cellStyle name="_Data_October 2012" xfId="216" xr:uid="{9882DD2E-171D-48FA-AD46-359F7BAA1E02}"/>
    <cellStyle name="_Data_October 2012 10" xfId="1571" xr:uid="{0B8E38AC-A145-485F-86D7-847F207806FF}"/>
    <cellStyle name="_Data_October 2012 11" xfId="1445" xr:uid="{047BA44D-0D4B-44D5-91B1-10E076C7C771}"/>
    <cellStyle name="_Data_October 2012 12" xfId="1713" xr:uid="{A4AFCFD9-18EC-46B2-9B5E-AC5555763292}"/>
    <cellStyle name="_Data_October 2012 2" xfId="1003" xr:uid="{A32D6865-66A3-4177-85E4-C1CFB053DA26}"/>
    <cellStyle name="_Data_October 2012 3" xfId="850" xr:uid="{59BB4F91-1719-4B05-AA3A-3CD88D9905EE}"/>
    <cellStyle name="_Data_October 2012 4" xfId="1040" xr:uid="{78F3BCA8-7098-4390-89AD-172530E9F8A5}"/>
    <cellStyle name="_Data_October 2012 5" xfId="785" xr:uid="{2B002A04-EDBC-4607-921D-5B8DB7BFF4CF}"/>
    <cellStyle name="_Data_October 2012 6" xfId="1148" xr:uid="{1B2F0B4F-E85A-4C3C-A558-BD1E03C1C3B7}"/>
    <cellStyle name="_Data_October 2012 7" xfId="690" xr:uid="{FE4C6A88-6B1A-4730-A828-7D1DA61C15CE}"/>
    <cellStyle name="_Data_October 2012 8" xfId="1316" xr:uid="{36C80A76-9747-484E-9384-145E7758BC8D}"/>
    <cellStyle name="_Data_October 2012 9" xfId="1185" xr:uid="{85B4630F-7183-4F1A-B4F3-AA25ED3F7DD5}"/>
    <cellStyle name="_Data_Sheet1" xfId="217" xr:uid="{63548DB0-8056-4D71-948D-FB337927141E}"/>
    <cellStyle name="_Data_Sheet1 10" xfId="1567" xr:uid="{94B3F1E7-BDEB-49BC-9098-3F6273C2593B}"/>
    <cellStyle name="_Data_Sheet1 11" xfId="1444" xr:uid="{06C55F81-5E37-4670-90DF-FEE2609CE72B}"/>
    <cellStyle name="_Data_Sheet1 12" xfId="1707" xr:uid="{141C85E0-1CC9-4B72-85CE-9494154C08B0}"/>
    <cellStyle name="_Data_Sheet1 2" xfId="1002" xr:uid="{0F7BE174-EDF5-4D61-859D-E81E8A75517B}"/>
    <cellStyle name="_Data_Sheet1 3" xfId="851" xr:uid="{8ED1EA90-C4FC-4AB3-AE8A-9C8E0EF83BCB}"/>
    <cellStyle name="_Data_Sheet1 4" xfId="1039" xr:uid="{CD39CD84-9EBF-4AEC-BD6F-050821619230}"/>
    <cellStyle name="_Data_Sheet1 5" xfId="786" xr:uid="{892DDA56-265A-4474-BC42-8425F61E0E96}"/>
    <cellStyle name="_Data_Sheet1 6" xfId="1147" xr:uid="{CE347933-90AC-4D90-B743-16E0E65DB978}"/>
    <cellStyle name="_Data_Sheet1 7" xfId="691" xr:uid="{D75AF8B9-4BB5-4B1E-9569-87AA22EC2636}"/>
    <cellStyle name="_Data_Sheet1 8" xfId="1323" xr:uid="{ED4F033C-D8ED-4290-8152-A88141E17A6D}"/>
    <cellStyle name="_Data_Sheet1 9" xfId="1171" xr:uid="{E2135210-F277-4731-A32B-A67CA2BAA6FE}"/>
    <cellStyle name="_Data_Sheet1_1" xfId="218" xr:uid="{79EE76A4-B4A1-4742-B9DF-48CC0ED36095}"/>
    <cellStyle name="_Data_Sheet1_1 10" xfId="1566" xr:uid="{34054A52-312C-4CAD-8CF6-D2229538C64E}"/>
    <cellStyle name="_Data_Sheet1_1 11" xfId="1443" xr:uid="{1E6B007D-17E1-4806-8C7B-BE54ED6C35CD}"/>
    <cellStyle name="_Data_Sheet1_1 12" xfId="1706" xr:uid="{86669DDC-E8A4-441C-9C8E-CF87F6BFE50D}"/>
    <cellStyle name="_Data_Sheet1_1 2" xfId="1001" xr:uid="{448C04BD-B585-4CD0-B4B6-02CCF19FFF81}"/>
    <cellStyle name="_Data_Sheet1_1 3" xfId="852" xr:uid="{1E9DA99F-91C7-45D2-88F4-8FB1FFDF6E1B}"/>
    <cellStyle name="_Data_Sheet1_1 4" xfId="1038" xr:uid="{DA95FB36-C6D6-4810-A1C8-4D686ACC2A4F}"/>
    <cellStyle name="_Data_Sheet1_1 5" xfId="787" xr:uid="{F31BB152-6692-4FCC-9DE0-DE203ECDF16E}"/>
    <cellStyle name="_Data_Sheet1_1 6" xfId="1146" xr:uid="{CBC63D49-7D59-4F5A-A286-7A6E6035147E}"/>
    <cellStyle name="_Data_Sheet1_1 7" xfId="692" xr:uid="{C9B99706-5A1B-4BBD-BBFB-AFF9B1D5FBC2}"/>
    <cellStyle name="_Data_Sheet1_1 8" xfId="1405" xr:uid="{8735A770-4D81-4BFA-A61D-7A26199FFEE9}"/>
    <cellStyle name="_Data_Sheet1_1 9" xfId="1169" xr:uid="{C6751E2A-B824-4B91-950C-584CF8F810D6}"/>
    <cellStyle name="_Data_Sheet1_1_July 2017" xfId="219" xr:uid="{D6C865CF-62E5-4213-BFAB-FE9F6A7C8BF7}"/>
    <cellStyle name="_Data_Sheet1_1_July 2017 10" xfId="1560" xr:uid="{92AA7F25-7ED6-44F4-ABF3-FD006B86FDEC}"/>
    <cellStyle name="_Data_Sheet1_1_July 2017 11" xfId="1442" xr:uid="{18FCCC60-B8AF-40D4-B35C-1972FF2278DA}"/>
    <cellStyle name="_Data_Sheet1_1_July 2017 12" xfId="1705" xr:uid="{42F16D55-BDA1-41F9-AF59-82AA17969B8B}"/>
    <cellStyle name="_Data_Sheet1_1_July 2017 2" xfId="1000" xr:uid="{53926F2C-556C-4A59-AF93-10A0229AC41A}"/>
    <cellStyle name="_Data_Sheet1_1_July 2017 3" xfId="853" xr:uid="{D1EBF7C3-A955-4F7B-ACCB-4644135EC70C}"/>
    <cellStyle name="_Data_Sheet1_1_July 2017 4" xfId="1037" xr:uid="{D1EF3F56-1638-4214-B6F1-599E259AD4E4}"/>
    <cellStyle name="_Data_Sheet1_1_July 2017 5" xfId="788" xr:uid="{16351CA0-F417-42CA-8177-24D28D33D267}"/>
    <cellStyle name="_Data_Sheet1_1_July 2017 6" xfId="1145" xr:uid="{4861F098-3A6D-41D7-81EA-E075683E311D}"/>
    <cellStyle name="_Data_Sheet1_1_July 2017 7" xfId="693" xr:uid="{C7240373-812F-4BC2-94C9-7DC93EFEE598}"/>
    <cellStyle name="_Data_Sheet1_1_July 2017 8" xfId="1404" xr:uid="{F8B093B7-3065-4D0D-8D89-AC88BF0140DE}"/>
    <cellStyle name="_Data_Sheet1_1_July 2017 9" xfId="1157" xr:uid="{A732356E-DA62-4F27-973B-E36D7CF1639A}"/>
    <cellStyle name="_Data_Sheet1_1_Mar 2017" xfId="220" xr:uid="{0EC02478-755A-4430-8430-3F89E2E6DFA9}"/>
    <cellStyle name="_Data_Sheet1_1_Mar 2017 10" xfId="1559" xr:uid="{146F5BCC-BAAF-4950-9A39-5425EEF288FE}"/>
    <cellStyle name="_Data_Sheet1_1_Mar 2017 11" xfId="1441" xr:uid="{A069C126-4E33-409D-9AEE-38D15BB08016}"/>
    <cellStyle name="_Data_Sheet1_1_Mar 2017 12" xfId="1704" xr:uid="{07993C56-196C-44FE-BA4A-B6275F21E864}"/>
    <cellStyle name="_Data_Sheet1_1_Mar 2017 2" xfId="999" xr:uid="{23F81106-AA3B-44A1-B839-5DC594C51C64}"/>
    <cellStyle name="_Data_Sheet1_1_Mar 2017 3" xfId="854" xr:uid="{36DEB48D-26A6-40C0-A64F-66783401AFA1}"/>
    <cellStyle name="_Data_Sheet1_1_Mar 2017 4" xfId="1036" xr:uid="{2738BDD2-EDA8-4A17-A9A7-37F1AFAB519E}"/>
    <cellStyle name="_Data_Sheet1_1_Mar 2017 5" xfId="789" xr:uid="{C1A72120-F7C7-469B-9BEA-5AD3415675D3}"/>
    <cellStyle name="_Data_Sheet1_1_Mar 2017 6" xfId="1144" xr:uid="{FB9C6E34-B80A-42AE-84F1-0F791AA74A31}"/>
    <cellStyle name="_Data_Sheet1_1_Mar 2017 7" xfId="694" xr:uid="{9FDED37D-5E98-4D4A-A2E9-BB8CE8B22FB9}"/>
    <cellStyle name="_Data_Sheet1_1_Mar 2017 8" xfId="1315" xr:uid="{515C609E-EFF0-4281-B6FE-C2895260628E}"/>
    <cellStyle name="_Data_Sheet1_1_Mar 2017 9" xfId="1156" xr:uid="{4FDACADF-86E8-4174-BE99-D91654AEF69B}"/>
    <cellStyle name="_Data_Sheet1_July 2017" xfId="221" xr:uid="{43145146-F6CE-4404-90F7-23B480AF1BE0}"/>
    <cellStyle name="_Data_Sheet1_Mar 2017" xfId="222" xr:uid="{A7811A9F-3573-4232-BCDB-B777FCABA149}"/>
    <cellStyle name="_Data_Standard Comma" xfId="223" xr:uid="{14AE5076-5F8F-4057-8C2E-97709DDD4154}"/>
    <cellStyle name="_Data_Tabelle1" xfId="224" xr:uid="{81E9829A-2487-4548-B320-534353F131E9}"/>
    <cellStyle name="_Data_Tabelle1 2" xfId="225" xr:uid="{D6FA27DF-5179-4FA9-8DFA-419D413FF131}"/>
    <cellStyle name="_Data_Tabelle1_Aug 2016" xfId="226" xr:uid="{F9EE7440-EC8B-4E22-8BC3-93156429F949}"/>
    <cellStyle name="_Data_Tabelle1_August 2012" xfId="227" xr:uid="{E81E78D0-2C81-4969-8F58-FEE26CCCD892}"/>
    <cellStyle name="_Data_Tabelle1_Dec 2013" xfId="228" xr:uid="{3733AE21-0089-4D55-9CB7-2FC16420241D}"/>
    <cellStyle name="_Data_Tabelle1_July 2011 + Trends" xfId="229" xr:uid="{D786CA5C-BC8A-4164-8E3B-AF7717BF5FE7}"/>
    <cellStyle name="_Data_Tabelle1_July 2012" xfId="230" xr:uid="{93E3B997-6052-45B4-936C-78D089273F3D}"/>
    <cellStyle name="_Data_Tabelle1_July 2016" xfId="231" xr:uid="{86020E91-9451-4D62-9582-69032B113A9D}"/>
    <cellStyle name="_Data_Tabelle1_July 2017" xfId="232" xr:uid="{D598E114-7F5C-48D5-B4CB-E43C31976643}"/>
    <cellStyle name="_Data_Tabelle1_June 2011 + Trends" xfId="233" xr:uid="{6AADE193-11B8-4FDB-8ECE-AFFE7403982B}"/>
    <cellStyle name="_Data_Tabelle1_Mar 2014" xfId="234" xr:uid="{23C9AA10-3158-4C4A-A786-F8A3143EBC09}"/>
    <cellStyle name="_Data_Tabelle1_Mar 2017" xfId="235" xr:uid="{860DD9E7-B2CE-4C05-A688-A545093B9FD4}"/>
    <cellStyle name="_Data_Tabelle1_May 2016" xfId="236" xr:uid="{8EE8BAFB-33AE-445A-8FD4-0C43A618D350}"/>
    <cellStyle name="_Data_Tabelle1_November 2015" xfId="237" xr:uid="{D49F617D-BA63-47B0-992F-B584F6256F13}"/>
    <cellStyle name="_Data_Tabelle2" xfId="238" xr:uid="{F27CB803-3D49-4165-BE55-AF7A14C05BE5}"/>
    <cellStyle name="_Data_Tabelle2 2" xfId="239" xr:uid="{116F91B7-20A7-4C7D-9C39-0E9C5946D682}"/>
    <cellStyle name="_Data_Tabelle2_Aug 2016" xfId="240" xr:uid="{82B8935E-8AA4-423D-9BBF-715CFC4B1E23}"/>
    <cellStyle name="_Data_Tabelle2_August 2012" xfId="241" xr:uid="{B5017B31-7B2C-4619-924C-F3BD7D60FDCB}"/>
    <cellStyle name="_Data_Tabelle2_Dec 2013" xfId="242" xr:uid="{359F12D1-92EA-4421-96D1-3B4AC8D0BB08}"/>
    <cellStyle name="_Data_Tabelle2_July 2011 + Trends" xfId="243" xr:uid="{A90B0C5E-4BCF-4B2A-8EF9-48EEA71EE86F}"/>
    <cellStyle name="_Data_Tabelle2_July 2012" xfId="244" xr:uid="{8B3A0F23-9B33-4796-A9B8-A39CBD532B3B}"/>
    <cellStyle name="_Data_Tabelle2_July 2016" xfId="245" xr:uid="{1321A7AA-FA38-44AD-B083-13DE80064059}"/>
    <cellStyle name="_Data_Tabelle2_July 2017" xfId="246" xr:uid="{CE356E26-C3A8-491A-AD13-0F2335B6EAD2}"/>
    <cellStyle name="_Data_Tabelle2_June 2011 + Trends" xfId="247" xr:uid="{C6D8DD00-49E6-4C1C-A65C-9F591BFE464F}"/>
    <cellStyle name="_Data_Tabelle2_Mar 2014" xfId="248" xr:uid="{877E6ABD-53B1-46F1-94EC-144B2C81EDCC}"/>
    <cellStyle name="_Data_Tabelle2_Mar 2017" xfId="249" xr:uid="{6507D7EB-2623-4A48-BC0D-307A7B5E11B9}"/>
    <cellStyle name="_Data_Tabelle2_May 2016" xfId="250" xr:uid="{88CD6C58-C4EF-47CA-BD87-561883E0D17B}"/>
    <cellStyle name="_Data_Tabelle2_November 2015" xfId="251" xr:uid="{1743BBCF-9F54-4F17-BAF0-3A4DD8E12F4F}"/>
    <cellStyle name="_Data_Treasury input (short list)" xfId="252" xr:uid="{69DBC08E-0F96-449D-A4B0-437971437203}"/>
    <cellStyle name="_Header" xfId="253" xr:uid="{9C67EB46-FFEA-41C2-A592-6128DD2DA5BD}"/>
    <cellStyle name="_Header_August 2012" xfId="254" xr:uid="{267CA0C8-320D-4A10-8615-43DD17A36848}"/>
    <cellStyle name="_Header_August 2012 10" xfId="1371" xr:uid="{E3416403-23A8-43A8-B860-078F74D859A6}"/>
    <cellStyle name="_Header_August 2012 11" xfId="984" xr:uid="{C74D3033-42D5-4AF6-AF89-518D7BD61C4D}"/>
    <cellStyle name="_Header_August 2012 12" xfId="1392" xr:uid="{247403EA-37CA-49A7-9728-48FFB0F6E956}"/>
    <cellStyle name="_Header_August 2012 2" xfId="969" xr:uid="{DBC010B1-B22C-4615-9A89-9068EF8F4119}"/>
    <cellStyle name="_Header_August 2012 3" xfId="901" xr:uid="{84FC3590-0301-4473-8696-6631322AC08E}"/>
    <cellStyle name="_Header_August 2012 4" xfId="982" xr:uid="{24FB812E-3F88-42A1-8438-5B22F8AEE8B4}"/>
    <cellStyle name="_Header_August 2012 5" xfId="881" xr:uid="{824BCF16-6AC0-4492-8F31-3799971447B7}"/>
    <cellStyle name="_Header_August 2012 6" xfId="1010" xr:uid="{6F1B753D-D842-4DEE-8AB7-F575B0A8D2BD}"/>
    <cellStyle name="_Header_August 2012 7" xfId="840" xr:uid="{FB9DE20A-E068-4FA5-A227-077B2717ECB6}"/>
    <cellStyle name="_Header_August 2012 8" xfId="1050" xr:uid="{67CBF062-C987-4958-8156-E5D99A49F836}"/>
    <cellStyle name="_Header_August 2012 9" xfId="917" xr:uid="{DA76C777-766B-45E4-AEB2-56B78630A17C}"/>
    <cellStyle name="_Header_July 2017" xfId="255" xr:uid="{69B43D32-E45C-48AC-83F1-10EE002EB87E}"/>
    <cellStyle name="_Header_July 2017 10" xfId="1370" xr:uid="{BCEFF437-4CBB-449E-92E9-41F7774423DE}"/>
    <cellStyle name="_Header_July 2017 11" xfId="983" xr:uid="{ACBED0A1-76A0-4549-A4EC-CD466BA4316E}"/>
    <cellStyle name="_Header_July 2017 12" xfId="1390" xr:uid="{FF56B1CD-2671-4004-A82A-A6FC94C15686}"/>
    <cellStyle name="_Header_July 2017 2" xfId="968" xr:uid="{91CDCF8E-4E0D-4181-96B0-19885A7103B7}"/>
    <cellStyle name="_Header_July 2017 3" xfId="902" xr:uid="{1EA9864F-71F4-44A0-B3E9-F251CD4A821B}"/>
    <cellStyle name="_Header_July 2017 4" xfId="981" xr:uid="{787EF910-4344-4998-8A9E-254EACA22FE0}"/>
    <cellStyle name="_Header_July 2017 5" xfId="882" xr:uid="{3EE89EA2-E3C0-4020-ACAF-EC4D7D0A38FF}"/>
    <cellStyle name="_Header_July 2017 6" xfId="1009" xr:uid="{95C748A0-9502-4BAB-82F8-35F9FF9DFEBA}"/>
    <cellStyle name="_Header_July 2017 7" xfId="841" xr:uid="{57B3E106-BDCA-4F71-A143-89F7740F9E10}"/>
    <cellStyle name="_Header_July 2017 8" xfId="1048" xr:uid="{E82E28D4-467D-4AFB-A5CB-494C1FF9E051}"/>
    <cellStyle name="_Header_July 2017 9" xfId="909" xr:uid="{55F619B7-A42F-4B7A-8DFD-B0E6E5B22683}"/>
    <cellStyle name="_Header_June 2011 + FC 2" xfId="256" xr:uid="{7C6ECEEB-01C6-4B1D-9D19-10FFDF81D169}"/>
    <cellStyle name="_Header_June 2011 + FC 2 10" xfId="1369" xr:uid="{A378B98A-E27A-469A-AFA1-E6925AB93756}"/>
    <cellStyle name="_Header_June 2011 + FC 2 11" xfId="979" xr:uid="{EA512B36-32C6-4F47-B3EB-EC94F31B4118}"/>
    <cellStyle name="_Header_June 2011 + FC 2 12" xfId="1389" xr:uid="{6BBBAA1F-8E88-43FF-A16A-747F01DC736E}"/>
    <cellStyle name="_Header_June 2011 + FC 2 2" xfId="967" xr:uid="{2468D627-9C3A-4636-A5A2-2E0EA1BD1E75}"/>
    <cellStyle name="_Header_June 2011 + FC 2 3" xfId="903" xr:uid="{74E9204C-CA6F-45F1-9020-A914373AA804}"/>
    <cellStyle name="_Header_June 2011 + FC 2 4" xfId="980" xr:uid="{9CA5454B-91C3-4CD0-BB23-71CF14566E86}"/>
    <cellStyle name="_Header_June 2011 + FC 2 5" xfId="883" xr:uid="{84B100EA-02ED-4034-9BE3-71CA0FC63AE3}"/>
    <cellStyle name="_Header_June 2011 + FC 2 6" xfId="1008" xr:uid="{59667B46-36B4-4DB3-8771-6E6CAC5774F0}"/>
    <cellStyle name="_Header_June 2011 + FC 2 7" xfId="843" xr:uid="{EE3D9CB4-848C-49B2-8C5F-27C239C4E21D}"/>
    <cellStyle name="_Header_June 2011 + FC 2 8" xfId="1041" xr:uid="{FDA63BD8-8BE3-4ECD-AC42-8C2276DA5DA0}"/>
    <cellStyle name="_Header_June 2011 + FC 2 9" xfId="904" xr:uid="{A1B7EEE9-0801-47A3-B783-5C57AE97DF4D}"/>
    <cellStyle name="_Header_June 2017" xfId="257" xr:uid="{073D0766-D2D5-43DB-8C37-834E76EE9995}"/>
    <cellStyle name="_Header_Konzernblatt" xfId="258" xr:uid="{561762AC-F944-467D-884C-4B35C5A17341}"/>
    <cellStyle name="_Header_Mar 2017" xfId="259" xr:uid="{040FF2F8-B168-4644-B2AD-FFD6E09B94A8}"/>
    <cellStyle name="_Header_Mar 2017 10" xfId="1364" xr:uid="{B787D135-4B2E-43E3-AE78-4B06A7C75ECA}"/>
    <cellStyle name="_Header_Mar 2017 11" xfId="970" xr:uid="{D69D86F9-8950-402C-A8BD-58BB69DA31EB}"/>
    <cellStyle name="_Header_Mar 2017 12" xfId="1386" xr:uid="{086E6DB2-8A1E-40B6-A190-235E3FB86E96}"/>
    <cellStyle name="_Header_Mar 2017 2" xfId="964" xr:uid="{64B7C128-1A4F-4392-95C6-B8207CA20E82}"/>
    <cellStyle name="_Header_Mar 2017 3" xfId="905" xr:uid="{C43BA690-E604-4EE6-B6DC-ABC26A1FCD25}"/>
    <cellStyle name="_Header_Mar 2017 4" xfId="978" xr:uid="{EE6E897A-8080-4642-8E65-AACCFB6DCF7E}"/>
    <cellStyle name="_Header_Mar 2017 5" xfId="890" xr:uid="{42792CA6-9E45-47C2-9F07-857A89D850B7}"/>
    <cellStyle name="_Header_Mar 2017 6" xfId="998" xr:uid="{F0086D7B-414F-45DC-938F-45B1C10AA2F0}"/>
    <cellStyle name="_Header_Mar 2017 7" xfId="855" xr:uid="{F2AF0B3B-9F6B-46F9-B2C3-3CB4340BF020}"/>
    <cellStyle name="_Header_Mar 2017 8" xfId="1031" xr:uid="{01A2A563-C265-4BFD-8F1D-2EB62F0ECC2A}"/>
    <cellStyle name="_Header_Mar 2017 9" xfId="898" xr:uid="{D17E0814-4841-4113-86E0-ABD4E5F55C13}"/>
    <cellStyle name="_Header_Nov 2010 + Trends" xfId="260" xr:uid="{EB1689CB-A375-46EB-A095-2907C5FFFD8C}"/>
    <cellStyle name="_Header_Nov 2010 + Trends 10" xfId="1358" xr:uid="{B9F457A1-7CCD-4396-9E4D-7C354731A7F2}"/>
    <cellStyle name="_Header_Nov 2010 + Trends 11" xfId="965" xr:uid="{55D9CB37-5AE9-476F-B014-BE5F056B05DE}"/>
    <cellStyle name="_Header_Nov 2010 + Trends 12" xfId="1378" xr:uid="{F6545FAD-9901-48EA-9985-E42B048DBD78}"/>
    <cellStyle name="_Header_Nov 2010 + Trends 2" xfId="963" xr:uid="{31127D51-D2C4-452C-8D3B-34C69E5DF043}"/>
    <cellStyle name="_Header_Nov 2010 + Trends 3" xfId="906" xr:uid="{690A89E2-2D00-49CA-8E66-F3BB5ED10218}"/>
    <cellStyle name="_Header_Nov 2010 + Trends 4" xfId="977" xr:uid="{8E258849-A958-4569-974B-EBA15C45BB05}"/>
    <cellStyle name="_Header_Nov 2010 + Trends 5" xfId="891" xr:uid="{A9D0C0C2-0A28-478B-A09A-67B0B6DAB939}"/>
    <cellStyle name="_Header_Nov 2010 + Trends 6" xfId="997" xr:uid="{E23E26C7-D0FA-4DBB-A32D-D60CDDB4A716}"/>
    <cellStyle name="_Header_Nov 2010 + Trends 7" xfId="860" xr:uid="{E8286615-67B7-4792-9FB3-67D9F9D49826}"/>
    <cellStyle name="_Header_Nov 2010 + Trends 8" xfId="1022" xr:uid="{EC670730-C9CD-4DA0-BAAF-F1E30BB3B5B2}"/>
    <cellStyle name="_Header_Nov 2010 + Trends 9" xfId="897" xr:uid="{C37FE6EC-2951-4876-8479-8300BB849413}"/>
    <cellStyle name="_Header_October 2012" xfId="261" xr:uid="{6F183708-AA1B-4B21-8F11-42D063E3B683}"/>
    <cellStyle name="_Header_October 2012 10" xfId="1357" xr:uid="{495752B0-747D-40FA-A847-39E8E79B67A7}"/>
    <cellStyle name="_Header_October 2012 11" xfId="937" xr:uid="{5ADFE0E1-1F23-46A6-93C2-D5CEC1361B57}"/>
    <cellStyle name="_Header_October 2012 12" xfId="1377" xr:uid="{A530313D-D0D5-4D21-A9E8-DF442E5C556B}"/>
    <cellStyle name="_Header_October 2012 2" xfId="962" xr:uid="{1B57DBC3-2B88-430D-B0F5-BE34AB7311CA}"/>
    <cellStyle name="_Header_October 2012 3" xfId="907" xr:uid="{B3AEE814-164B-41CF-B7D9-1B9C1DC8F18A}"/>
    <cellStyle name="_Header_October 2012 4" xfId="976" xr:uid="{6EA9324A-E1B2-4742-9774-10126C0B46DE}"/>
    <cellStyle name="_Header_October 2012 5" xfId="895" xr:uid="{E2DA4514-8DA9-40F9-915D-8FDCBBA846D7}"/>
    <cellStyle name="_Header_October 2012 6" xfId="992" xr:uid="{9A1DF4E1-9C45-4E09-9AE8-F233FA652BCA}"/>
    <cellStyle name="_Header_October 2012 7" xfId="861" xr:uid="{CC1AD775-4ADC-433D-8A25-2FC51E80C549}"/>
    <cellStyle name="_Header_October 2012 8" xfId="1021" xr:uid="{E9990A21-9A1D-4296-9838-4089F53F71FA}"/>
    <cellStyle name="_Header_October 2012 9" xfId="885" xr:uid="{6F3084BC-1EAA-457A-A52F-7BD3E2E62498}"/>
    <cellStyle name="_Header_Sheet1" xfId="262" xr:uid="{2270E7B6-ED73-4054-8CE4-EFE3C231017B}"/>
    <cellStyle name="_Header_Sheet1 10" xfId="1356" xr:uid="{1A318CC4-91CC-4FAD-8833-C44A48E6D214}"/>
    <cellStyle name="_Header_Sheet1 11" xfId="936" xr:uid="{F97DB65E-D4CD-4979-9E42-EE7DD3E96EC6}"/>
    <cellStyle name="_Header_Sheet1 12" xfId="1373" xr:uid="{ADE4BB13-2C9E-4C7C-A1D3-BD630437991B}"/>
    <cellStyle name="_Header_Sheet1 2" xfId="961" xr:uid="{1A8AB336-EC2C-4AAC-B972-AAED55621463}"/>
    <cellStyle name="_Header_Sheet1 3" xfId="908" xr:uid="{9AC649E9-B248-4E50-A691-46239C4AA592}"/>
    <cellStyle name="_Header_Sheet1 4" xfId="975" xr:uid="{522C3D9A-F108-4F24-8111-EC5799B8EFF0}"/>
    <cellStyle name="_Header_Sheet1 5" xfId="896" xr:uid="{213966E3-60E4-46ED-BE04-00DC89DAB834}"/>
    <cellStyle name="_Header_Sheet1 6" xfId="991" xr:uid="{566C5E8F-690F-4E00-9A1A-D53FA591CBF8}"/>
    <cellStyle name="_Header_Sheet1 7" xfId="868" xr:uid="{DE751608-AC33-47BB-8030-426C026ADC5F}"/>
    <cellStyle name="_Header_Sheet1 8" xfId="1020" xr:uid="{F1F41227-F29F-4583-82A5-8507982076D2}"/>
    <cellStyle name="_Header_Sheet1 9" xfId="884" xr:uid="{DDD55DD6-5E67-4799-B658-6B0D6CAA7D18}"/>
    <cellStyle name="_Header_Sheet1_July 2017" xfId="263" xr:uid="{710FC4F1-DD79-4A48-9A5D-EC8144C0FFE3}"/>
    <cellStyle name="_Header_Sheet1_Mar 2017" xfId="264" xr:uid="{A594880D-7E90-452C-B0DE-E95683DECBCF}"/>
    <cellStyle name="_Header_Standard Comma" xfId="265" xr:uid="{6AB5A5A4-9CBF-4F09-ABF4-7CC434C343B8}"/>
    <cellStyle name="_Header_Tabelle1" xfId="266" xr:uid="{E467D59B-D19B-410D-9791-83419060340D}"/>
    <cellStyle name="_Header_Tabelle2" xfId="267" xr:uid="{DD0009BE-3C99-4D0B-99E3-C49B9898E7AE}"/>
    <cellStyle name="_Header_Treasury input (short list)" xfId="268" xr:uid="{47EA1CC6-788A-4339-8C71-4E29304DB602}"/>
    <cellStyle name="_NoData" xfId="269" xr:uid="{0410CAD2-82D2-4DFE-A16C-3E511BF43654}"/>
    <cellStyle name="_NoData_June 2017" xfId="270" xr:uid="{8B2132FE-F732-4C3E-A278-41B1097190E7}"/>
    <cellStyle name="_Row1" xfId="271" xr:uid="{5536FF99-DF6C-4976-BE1A-87F5AE81AF22}"/>
    <cellStyle name="_Row1 2" xfId="272" xr:uid="{DC258082-012C-4243-866C-4EF75D2FC601}"/>
    <cellStyle name="_Row1_Aug 2016" xfId="273" xr:uid="{11114FC2-1E97-472B-94A1-CAA3D931883B}"/>
    <cellStyle name="_Row1_August 2012" xfId="274" xr:uid="{39628B8E-71E4-449E-923A-26E9D8EC0F93}"/>
    <cellStyle name="_Row1_August 2012 10" xfId="1204" xr:uid="{64A4CFD9-88B6-47AE-93A9-2E2F8F83AF22}"/>
    <cellStyle name="_Row1_August 2012 11" xfId="875" xr:uid="{270BEF9A-EFE0-4FBF-89AB-F684C019B2FF}"/>
    <cellStyle name="_Row1_August 2012 12" xfId="1343" xr:uid="{0A8E8822-C89D-462C-A138-CF8DC445A1DB}"/>
    <cellStyle name="_Row1_August 2012 2" xfId="949" xr:uid="{E5CC5BA5-6C87-4B16-B7A1-42E4A706642C}"/>
    <cellStyle name="_Row1_August 2012 3" xfId="920" xr:uid="{6A7AB16A-84EB-44CB-AEBD-3131FBA75A91}"/>
    <cellStyle name="_Row1_August 2012 4" xfId="957" xr:uid="{E34720CB-432C-49F7-9CCD-39D2B17EA774}"/>
    <cellStyle name="_Row1_August 2012 5" xfId="913" xr:uid="{55147F74-5F1F-4BA6-B1F8-6FB43E2832DD}"/>
    <cellStyle name="_Row1_August 2012 6" xfId="973" xr:uid="{3DADD3CD-95EB-4038-9F4D-8969388B575D}"/>
    <cellStyle name="_Row1_August 2012 7" xfId="899" xr:uid="{68674289-C83F-48F5-894C-C75F8950C242}"/>
    <cellStyle name="_Row1_August 2012 8" xfId="674" xr:uid="{78396F21-BCB8-480E-8A63-69FD854D1A6D}"/>
    <cellStyle name="_Row1_August 2012 9" xfId="827" xr:uid="{82F0CD0E-B611-4FC0-8151-1757D39F4C48}"/>
    <cellStyle name="_Row1_Dec 2013" xfId="275" xr:uid="{62E34426-B6E6-4156-AC5F-566ADDBF27A4}"/>
    <cellStyle name="_Row1_Harte Werte" xfId="276" xr:uid="{FAD6B9BD-D7ED-4D01-9C03-A699B24C968E}"/>
    <cellStyle name="_Row1_Harte Werte 10" xfId="652" xr:uid="{0311C5A6-8064-4C57-9B53-791FB25D74A1}"/>
    <cellStyle name="_Row1_Harte Werte 11" xfId="870" xr:uid="{8DA3553B-7556-46CA-99A5-6CD01B503C7F}"/>
    <cellStyle name="_Row1_Harte Werte 12" xfId="1337" xr:uid="{6E89A0CD-02AA-4A2A-81D6-8B89FC24190F}"/>
    <cellStyle name="_Row1_Harte Werte 2" xfId="947" xr:uid="{472C4BC7-735E-48CB-B9B2-B6AA39A53789}"/>
    <cellStyle name="_Row1_Harte Werte 3" xfId="922" xr:uid="{0BFA68F5-C39A-493E-8091-385F5C493EF2}"/>
    <cellStyle name="_Row1_Harte Werte 4" xfId="955" xr:uid="{73477E03-77EC-4A8B-B3C8-D3A66449EDAA}"/>
    <cellStyle name="_Row1_Harte Werte 5" xfId="915" xr:uid="{44D139AC-F511-4408-A890-F8718050D6BE}"/>
    <cellStyle name="_Row1_Harte Werte 6" xfId="971" xr:uid="{5836C223-63FD-44A2-A5BC-C1224837D9F3}"/>
    <cellStyle name="_Row1_Harte Werte 7" xfId="900" xr:uid="{B849651B-4B28-4E89-9330-8C806D6FE87E}"/>
    <cellStyle name="_Row1_Harte Werte 8" xfId="679" xr:uid="{CD26D586-D0C3-4EB2-BC7C-4A427F429F5A}"/>
    <cellStyle name="_Row1_Harte Werte 9" xfId="821" xr:uid="{4E4FDCCA-7E93-449E-90B5-FE59332AC045}"/>
    <cellStyle name="_Row1_July 2011 + Trends" xfId="277" xr:uid="{4EF3A5B1-3FFA-4329-B157-DE3582CF271D}"/>
    <cellStyle name="_Row1_July 2012" xfId="278" xr:uid="{521A844D-0C00-4666-9EBB-06EFFB923216}"/>
    <cellStyle name="_Row1_July 2016" xfId="279" xr:uid="{F85D09C6-8401-4929-98DA-AADE3A61A83E}"/>
    <cellStyle name="_Row1_July 2017" xfId="280" xr:uid="{B4E81188-42F7-42C2-96A7-8EE7058535BF}"/>
    <cellStyle name="_Row1_July 2017 10" xfId="680" xr:uid="{9D22DBFE-130E-476D-8EF6-122DB358441C}"/>
    <cellStyle name="_Row1_July 2017 11" xfId="822" xr:uid="{61EF6B2B-A5C9-4EDF-B1A2-E44FCF768F51}"/>
    <cellStyle name="_Row1_July 2017 12" xfId="651" xr:uid="{5A3966B8-2BE8-4756-A06A-B1E3A4E66762}"/>
    <cellStyle name="_Row1_July 2017 2" xfId="943" xr:uid="{4F8CA2A0-09DE-4D0F-907C-5ABF8A0BBB08}"/>
    <cellStyle name="_Row1_July 2017 3" xfId="928" xr:uid="{80DEA0D3-F4D1-40E5-A646-99F401908257}"/>
    <cellStyle name="_Row1_July 2017 4" xfId="948" xr:uid="{7E7493CE-2115-471C-B2B1-21D658E547B0}"/>
    <cellStyle name="_Row1_July 2017 5" xfId="924" xr:uid="{6FB4B8EA-B566-4E1B-A29E-A7A8D11B632C}"/>
    <cellStyle name="_Row1_July 2017 6" xfId="958" xr:uid="{05F1C242-B647-49DC-8110-7411D919C0EB}"/>
    <cellStyle name="_Row1_July 2017 7" xfId="910" xr:uid="{CD029681-EE1A-4898-B0E7-8E46B7236A98}"/>
    <cellStyle name="_Row1_July 2017 8" xfId="695" xr:uid="{15228DD5-D540-475B-8BB7-D27FFF55DBF7}"/>
    <cellStyle name="_Row1_July 2017 9" xfId="791" xr:uid="{3CAC5BC8-EC5F-443B-9B21-E6136780B864}"/>
    <cellStyle name="_Row1_June 2011 + FC 2" xfId="281" xr:uid="{92B6820A-B16E-4EEF-A291-12A8286330ED}"/>
    <cellStyle name="_Row1_June 2011 + FC 2 10" xfId="688" xr:uid="{409F7E98-0BB6-485D-B2DD-91BF609A824C}"/>
    <cellStyle name="_Row1_June 2011 + FC 2 11" xfId="807" xr:uid="{B328B364-F15C-435E-9E53-E1124D8CCE93}"/>
    <cellStyle name="_Row1_June 2011 + FC 2 12" xfId="656" xr:uid="{8A60CEA7-A374-4ACB-8C8B-0FD3A22AF263}"/>
    <cellStyle name="_Row1_June 2011 + FC 2 2" xfId="942" xr:uid="{8F27C55F-BCAE-43C7-B499-83E6B14105EC}"/>
    <cellStyle name="_Row1_June 2011 + FC 2 3" xfId="930" xr:uid="{F64D17D6-4AA2-44DB-A462-CC04BD103A84}"/>
    <cellStyle name="_Row1_June 2011 + FC 2 4" xfId="945" xr:uid="{011E89DE-9FBF-4145-AC9F-D155705C8CC1}"/>
    <cellStyle name="_Row1_June 2011 + FC 2 5" xfId="932" xr:uid="{3B627DF6-4338-4A57-8049-DBC88B20BB81}"/>
    <cellStyle name="_Row1_June 2011 + FC 2 6" xfId="954" xr:uid="{66223387-10F9-41D1-85C0-3E88768C344A}"/>
    <cellStyle name="_Row1_June 2011 + FC 2 7" xfId="914" xr:uid="{6CA0E35A-706B-434D-9184-2332C4488915}"/>
    <cellStyle name="_Row1_June 2011 + FC 2 8" xfId="696" xr:uid="{7CD792C9-BA01-45EF-9CF0-1BE17F0D5284}"/>
    <cellStyle name="_Row1_June 2011 + FC 2 9" xfId="781" xr:uid="{0595C773-C014-452D-AEF8-C0666D8579E5}"/>
    <cellStyle name="_Row1_June 2011 + Trends" xfId="282" xr:uid="{008137B9-3B7E-4146-8FD5-A5C7151D48FF}"/>
    <cellStyle name="_Row1_June 2017" xfId="283" xr:uid="{04F71819-7CF2-4622-887E-40115B212DD3}"/>
    <cellStyle name="_Row1_Konzernblatt" xfId="284" xr:uid="{8548CA53-B61E-455A-B2E2-F9BE0D9110D8}"/>
    <cellStyle name="_Row1_Konzernblatt_GuVEUR" xfId="285" xr:uid="{4362EFCB-F827-4C5E-B3DC-E25F801A072D}"/>
    <cellStyle name="_Row1_Konzernblatt_June 2011 + Trends" xfId="286" xr:uid="{975A6738-4C08-4FFB-8044-4F72DFDCB8F9}"/>
    <cellStyle name="_Row1_Konzernblatt_June 2011 + Trends_Aug 2016" xfId="287" xr:uid="{3BD123EE-8360-45D9-B2E1-9A6DF00B201B}"/>
    <cellStyle name="_Row1_Konzernblatt_June 2011 + Trends_August 2012" xfId="288" xr:uid="{B394F197-6F5E-4C3B-8CE5-8C2EC0F98FC8}"/>
    <cellStyle name="_Row1_Konzernblatt_June 2011 + Trends_Dec 2013" xfId="289" xr:uid="{0F3F7276-B5AB-4DD1-B27A-1B8D2376BEB7}"/>
    <cellStyle name="_Row1_Konzernblatt_June 2011 + Trends_July 2016" xfId="290" xr:uid="{F9505659-7BBE-4419-B71B-08B62C1928D9}"/>
    <cellStyle name="_Row1_Konzernblatt_June 2011 + Trends_July 2017" xfId="291" xr:uid="{779039EE-2C7D-44E3-81C3-AB24FB1883F6}"/>
    <cellStyle name="_Row1_Konzernblatt_June 2011 + Trends_Mar 2014" xfId="292" xr:uid="{750828FF-BFAF-4A64-8376-97EA067D902E}"/>
    <cellStyle name="_Row1_Konzernblatt_June 2011 + Trends_Mar 2017" xfId="293" xr:uid="{F95BD87F-DDC4-4940-A53C-6571EF1E3493}"/>
    <cellStyle name="_Row1_Konzernblatt_June 2011 + Trends_November 2015" xfId="294" xr:uid="{E5ED25CC-A887-4FDC-9AD5-44D6FFC86678}"/>
    <cellStyle name="_Row1_Konzernblatt_Ultimo" xfId="295" xr:uid="{E030B7B8-B6D0-4EC5-9766-0AF7672BF654}"/>
    <cellStyle name="_Row1_Mar 2014" xfId="296" xr:uid="{736E61EA-3D6C-47AF-9506-B308CAD3DC9D}"/>
    <cellStyle name="_Row1_Mar 2017" xfId="297" xr:uid="{0F6062D1-8DA0-47E7-8CB4-65F18B901D09}"/>
    <cellStyle name="_Row1_Mar 2017_1" xfId="298" xr:uid="{EAC69679-9CE0-4881-A836-81878B70754E}"/>
    <cellStyle name="_Row1_Mar 2017_1 10" xfId="800" xr:uid="{B3DD3021-3646-4E25-80C2-4CE27CDF2CE1}"/>
    <cellStyle name="_Row1_Mar 2017_1 11" xfId="667" xr:uid="{E2E25A2C-6F29-474E-AEC6-2D4873EF51EA}"/>
    <cellStyle name="_Row1_Mar 2017_1 12" xfId="849" xr:uid="{39AC0E13-58FC-4FCD-9F13-D524CEAC3DCB}"/>
    <cellStyle name="_Row1_Mar 2017_1 2" xfId="931" xr:uid="{7686B27A-5F25-4EB9-ABCC-FC7E2BE73B39}"/>
    <cellStyle name="_Row1_Mar 2017_1 3" xfId="944" xr:uid="{1D08B7C5-84E9-4A61-8322-391DB0C965DE}"/>
    <cellStyle name="_Row1_Mar 2017_1 4" xfId="925" xr:uid="{09720145-D89F-477B-B1EE-3289EAF99AF9}"/>
    <cellStyle name="_Row1_Mar 2017_1 5" xfId="953" xr:uid="{B76149B7-C856-4B01-B2CA-A6B047BFD297}"/>
    <cellStyle name="_Row1_Mar 2017_1 6" xfId="921" xr:uid="{981CD37F-242A-41DF-9F85-473E6CA3E0CE}"/>
    <cellStyle name="_Row1_Mar 2017_1 7" xfId="952" xr:uid="{1360167D-FFAD-4CAE-B13D-982090869EB0}"/>
    <cellStyle name="_Row1_Mar 2017_1 8" xfId="774" xr:uid="{053A654B-D4E8-4EE4-B123-A8F2C98775EB}"/>
    <cellStyle name="_Row1_Mar 2017_1 9" xfId="701" xr:uid="{144C8AE9-7563-40CA-858A-270068A0F0DF}"/>
    <cellStyle name="_Row1_May 2016" xfId="299" xr:uid="{3C74B5DD-1D06-40B3-A21F-6E60F67523F9}"/>
    <cellStyle name="_Row1_Nov 2010 + Trends" xfId="300" xr:uid="{AD607EDA-5FBC-43A0-915D-2D71B7B27CF0}"/>
    <cellStyle name="_Row1_Nov 2010 + Trends 10" xfId="817" xr:uid="{DDFDD701-03DE-4ECC-9456-4A7A105A9733}"/>
    <cellStyle name="_Row1_Nov 2010 + Trends 11" xfId="653" xr:uid="{48994A33-DEC5-4271-A5B5-AF50C555E88E}"/>
    <cellStyle name="_Row1_Nov 2010 + Trends 12" xfId="869" xr:uid="{21E739BC-1BAA-487C-B29A-2DCD62E9CCFC}"/>
    <cellStyle name="_Row1_Nov 2010 + Trends 2" xfId="929" xr:uid="{C24914C9-1406-4EE2-AA8D-D26EDD888BA7}"/>
    <cellStyle name="_Row1_Nov 2010 + Trends 3" xfId="946" xr:uid="{C8AC78F1-B208-4903-BE02-3E28AB56C9D6}"/>
    <cellStyle name="_Row1_Nov 2010 + Trends 4" xfId="923" xr:uid="{B01235BF-5AD3-4443-AAA4-E03876F9E67E}"/>
    <cellStyle name="_Row1_Nov 2010 + Trends 5" xfId="956" xr:uid="{D92DA15D-3CB2-41B1-90DC-CFB534327FC0}"/>
    <cellStyle name="_Row1_Nov 2010 + Trends 6" xfId="916" xr:uid="{11CEF51F-DA4E-4E3E-9060-694E85205484}"/>
    <cellStyle name="_Row1_Nov 2010 + Trends 7" xfId="966" xr:uid="{D23BF560-0FF1-4863-88D1-D58CCEC14C00}"/>
    <cellStyle name="_Row1_Nov 2010 + Trends 8" xfId="775" xr:uid="{C2079CE6-73E9-4EAC-A74C-C4631B0B480D}"/>
    <cellStyle name="_Row1_Nov 2010 + Trends 9" xfId="682" xr:uid="{470FB76F-4E22-4741-AFD0-7414196761EA}"/>
    <cellStyle name="_Row1_November 2015" xfId="301" xr:uid="{D2F353B0-4D77-4D13-B23E-2C8FC25A4F68}"/>
    <cellStyle name="_Row1_October 2012" xfId="302" xr:uid="{0191B5E9-BC44-4E48-85B4-341091D44579}"/>
    <cellStyle name="_Row1_October 2012 10" xfId="832" xr:uid="{359FEA42-76DF-46BB-8B3C-B600A563D65E}"/>
    <cellStyle name="_Row1_October 2012 11" xfId="1197" xr:uid="{B99C08A8-29C7-4F44-A43C-A86485128147}"/>
    <cellStyle name="_Row1_October 2012 12" xfId="876" xr:uid="{5D62C520-20E8-4FAF-A465-70E2C66CB668}"/>
    <cellStyle name="_Row1_October 2012 2" xfId="927" xr:uid="{5161FB5C-E169-4F8B-B476-85C7F91F3745}"/>
    <cellStyle name="_Row1_October 2012 3" xfId="950" xr:uid="{67BD0EAD-00EE-4578-AFBD-4B82CD15D0CA}"/>
    <cellStyle name="_Row1_October 2012 4" xfId="919" xr:uid="{BB830F15-6E98-45E6-97DD-10003AEBB6D6}"/>
    <cellStyle name="_Row1_October 2012 5" xfId="959" xr:uid="{9222399B-AB62-4380-92EE-5197BF9B5F5B}"/>
    <cellStyle name="_Row1_October 2012 6" xfId="912" xr:uid="{3F396E52-F3BE-44E3-9EA4-4DC6E8E78A86}"/>
    <cellStyle name="_Row1_October 2012 7" xfId="972" xr:uid="{80C53BF4-D58F-4574-8C84-2F597393D776}"/>
    <cellStyle name="_Row1_October 2012 8" xfId="784" xr:uid="{7EB1BC49-5451-407D-A972-63E33B90EDE2}"/>
    <cellStyle name="_Row1_October 2012 9" xfId="1203" xr:uid="{AB13D506-1340-4597-8EA7-91FC03CC5ADE}"/>
    <cellStyle name="_Row1_Sheet1" xfId="303" xr:uid="{ABA4D5A0-F278-4479-B3D9-1F13CFB66486}"/>
    <cellStyle name="_Row1_Sheet1 10" xfId="839" xr:uid="{0D453F3B-2EAC-4E33-948D-95EE8982BAFB}"/>
    <cellStyle name="_Row1_Sheet1 11" xfId="649" xr:uid="{3260B7B3-4481-493D-BBF9-2157132F933E}"/>
    <cellStyle name="_Row1_Sheet1 12" xfId="880" xr:uid="{43B53962-7ED9-44E7-A1FD-86D9F9F72E4B}"/>
    <cellStyle name="_Row1_Sheet1 2" xfId="926" xr:uid="{8F2C4BBB-96B1-4E87-9802-C0A0808A88C0}"/>
    <cellStyle name="_Row1_Sheet1 3" xfId="951" xr:uid="{CCB6C413-E0F4-49A8-BC63-F49C5A98E794}"/>
    <cellStyle name="_Row1_Sheet1 4" xfId="918" xr:uid="{9097E9CB-3082-4E81-8C42-C80A78F0D68B}"/>
    <cellStyle name="_Row1_Sheet1 5" xfId="960" xr:uid="{B56628CB-6B12-409A-BA69-D4AAD7415F46}"/>
    <cellStyle name="_Row1_Sheet1 6" xfId="911" xr:uid="{1CCA707D-295D-453D-A6CE-E24689F3A14A}"/>
    <cellStyle name="_Row1_Sheet1 7" xfId="974" xr:uid="{FD6FB762-6436-491E-990A-5DFF62FE7546}"/>
    <cellStyle name="_Row1_Sheet1 8" xfId="790" xr:uid="{22E2828E-1037-4814-8339-1524E0965346}"/>
    <cellStyle name="_Row1_Sheet1 9" xfId="668" xr:uid="{6D48E328-ECB5-4649-8DAF-C034AA4ED040}"/>
    <cellStyle name="_Row1_Sheet1_July 2017" xfId="304" xr:uid="{25D79A1A-576A-4212-A434-0A4A77F782C3}"/>
    <cellStyle name="_Row1_Sheet1_Mar 2017" xfId="305" xr:uid="{A8BD5CEF-45EB-47E2-9AD4-65A7B51C020C}"/>
    <cellStyle name="_Row1_Standard Comma" xfId="306" xr:uid="{B8C04E89-7F7F-4F8D-B59F-7E180D4AE482}"/>
    <cellStyle name="_Row1_Tabelle1" xfId="307" xr:uid="{26EA7C41-F04C-4039-9DFA-EC3ACACE8C48}"/>
    <cellStyle name="_Row1_Tabelle1 2" xfId="308" xr:uid="{FEB2D2FE-8D0A-47DB-A1C6-5281ACDCCE2E}"/>
    <cellStyle name="_Row1_Tabelle1_Aug 2016" xfId="309" xr:uid="{CCB360C4-F61C-4A42-9DB5-33181F175F9F}"/>
    <cellStyle name="_Row1_Tabelle1_August 2012" xfId="310" xr:uid="{AC66A58A-B076-4D63-82EE-3D847FC29C6F}"/>
    <cellStyle name="_Row1_Tabelle1_Dec 2013" xfId="311" xr:uid="{90BB8BF9-5E22-4803-9284-8C506C309C6A}"/>
    <cellStyle name="_Row1_Tabelle1_July 2011 + Trends" xfId="312" xr:uid="{34B6C928-B7F3-4ACC-824C-EDC9F78FBE3D}"/>
    <cellStyle name="_Row1_Tabelle1_July 2012" xfId="313" xr:uid="{BE2DA650-D56C-4C59-B3FF-7F6A6E370C6F}"/>
    <cellStyle name="_Row1_Tabelle1_July 2016" xfId="314" xr:uid="{86131FB2-21E2-4971-AA76-46289CF45BE5}"/>
    <cellStyle name="_Row1_Tabelle1_July 2017" xfId="315" xr:uid="{1E410B12-380B-4901-BEEB-658BB6BB70E4}"/>
    <cellStyle name="_Row1_Tabelle1_June 2011 + Trends" xfId="316" xr:uid="{7C8ACB93-D230-4527-8383-5CF3900DCEDE}"/>
    <cellStyle name="_Row1_Tabelle1_Mar 2014" xfId="317" xr:uid="{08CD36E4-9529-45CB-B442-273B10CFD0E3}"/>
    <cellStyle name="_Row1_Tabelle1_Mar 2017" xfId="318" xr:uid="{AD524014-D540-4DCA-9850-9253457802DF}"/>
    <cellStyle name="_Row1_Tabelle1_May 2016" xfId="319" xr:uid="{FA4C3B82-FB41-4132-950F-7B7665D2D496}"/>
    <cellStyle name="_Row1_Tabelle1_November 2015" xfId="320" xr:uid="{17306892-8C51-4FD8-A906-138736BD9135}"/>
    <cellStyle name="_Row1_Tabelle2" xfId="321" xr:uid="{8F63A3E2-0C52-4726-9527-01FDED1C7C36}"/>
    <cellStyle name="_Row1_Tabelle2 2" xfId="322" xr:uid="{BD8A7D25-8C83-4E34-B986-08F14AFAFA52}"/>
    <cellStyle name="_Row1_Tabelle2_Aug 2016" xfId="323" xr:uid="{DC88F873-A2D4-472B-89DA-ED923E150CBF}"/>
    <cellStyle name="_Row1_Tabelle2_August 2012" xfId="324" xr:uid="{A3A4187D-F988-4B80-8D68-87EFE5781E4D}"/>
    <cellStyle name="_Row1_Tabelle2_Dec 2013" xfId="325" xr:uid="{794BF2E7-42C3-4508-ABB0-6AF762DD79BE}"/>
    <cellStyle name="_Row1_Tabelle2_July 2011 + Trends" xfId="326" xr:uid="{5AC5B513-348C-49DA-9FB3-A501B080995A}"/>
    <cellStyle name="_Row1_Tabelle2_July 2012" xfId="327" xr:uid="{AB3D94C8-1B48-43F3-9851-FEF4944382B9}"/>
    <cellStyle name="_Row1_Tabelle2_July 2016" xfId="328" xr:uid="{87930027-31BD-422F-9BBA-FDED9EEAF55B}"/>
    <cellStyle name="_Row1_Tabelle2_July 2017" xfId="329" xr:uid="{74B8131A-B0B7-4FFC-8B15-9E0EDC7FB8DD}"/>
    <cellStyle name="_Row1_Tabelle2_June 2011 + Trends" xfId="330" xr:uid="{88218CF0-760F-4DAC-9311-3EC0683405F7}"/>
    <cellStyle name="_Row1_Tabelle2_Mar 2014" xfId="331" xr:uid="{1C836867-E0FA-4381-B09E-2151268AB466}"/>
    <cellStyle name="_Row1_Tabelle2_Mar 2017" xfId="332" xr:uid="{08C3A737-CC42-4A52-9839-2D4B38E8E7B7}"/>
    <cellStyle name="_Row1_Tabelle2_May 2016" xfId="333" xr:uid="{82EED568-5181-4BFA-8112-1E2CC26B8B0D}"/>
    <cellStyle name="_Row1_Tabelle2_November 2015" xfId="334" xr:uid="{C240425C-986C-438F-B68F-3151559FED58}"/>
    <cellStyle name="_Row1_Treasury input (short list)" xfId="335" xr:uid="{3D976078-1A37-4E30-9325-77E6CBDABF54}"/>
    <cellStyle name="_Row2" xfId="336" xr:uid="{F53185A5-CB87-46BC-8330-671D49DF5064}"/>
    <cellStyle name="_Row2_August 2012" xfId="337" xr:uid="{9E890D6A-40A1-4D93-9E01-8B3919731E8A}"/>
    <cellStyle name="_Row2_August 2012 10" xfId="1051" xr:uid="{5AFD46E7-AD09-4474-98EA-8389B817388B}"/>
    <cellStyle name="_Row2_August 2012 11" xfId="1539" xr:uid="{6B2533EB-CAEA-4693-8FC0-11768200F96D}"/>
    <cellStyle name="_Row2_August 2012 12" xfId="638" xr:uid="{7DA93621-1172-47AB-A3B5-6A4712A47C35}"/>
    <cellStyle name="_Row2_August 2012 2" xfId="894" xr:uid="{A1BA3276-D22C-4496-AFD4-42799F86234E}"/>
    <cellStyle name="_Row2_August 2012 3" xfId="988" xr:uid="{010E7D4E-56D8-46B0-AA31-DDC500636511}"/>
    <cellStyle name="_Row2_August 2012 4" xfId="867" xr:uid="{B5E94728-C6A7-4BAF-80F4-F904EB125CF4}"/>
    <cellStyle name="_Row2_August 2012 5" xfId="1023" xr:uid="{AC3A5C39-5848-4601-A70D-0D12419C72C9}"/>
    <cellStyle name="_Row2_August 2012 6" xfId="816" xr:uid="{163F247F-7D84-4105-84AE-9AA7DD0FFBE6}"/>
    <cellStyle name="_Row2_August 2012 7" xfId="1099" xr:uid="{6A911F21-20B7-402A-9C68-08747C0EB040}"/>
    <cellStyle name="_Row2_August 2012 8" xfId="933" xr:uid="{4F7E630C-9C8F-4EBB-9944-6242D8523D72}"/>
    <cellStyle name="_Row2_August 2012 9" xfId="1374" xr:uid="{FFCEE490-BAF2-4B33-908E-0E2747F56F7A}"/>
    <cellStyle name="_Row2_July 2017" xfId="338" xr:uid="{BFB52464-9D26-4647-B33F-FE9AE42A47B9}"/>
    <cellStyle name="_Row2_July 2017 10" xfId="1052" xr:uid="{8540849E-2079-4FCC-B820-BCE746CF95DF}"/>
    <cellStyle name="_Row2_July 2017 11" xfId="1540" xr:uid="{66BCA863-F0A1-415D-A7B3-07623F60ADAE}"/>
    <cellStyle name="_Row2_July 2017 12" xfId="1302" xr:uid="{CED3D503-D5CF-49CD-A562-5E2FE7AAE3AC}"/>
    <cellStyle name="_Row2_July 2017 2" xfId="893" xr:uid="{8657943E-9673-4AA9-8DFD-DC17CB5806E1}"/>
    <cellStyle name="_Row2_July 2017 3" xfId="989" xr:uid="{41E8125F-3C9C-4E19-90EF-DFE5F0A0B330}"/>
    <cellStyle name="_Row2_July 2017 4" xfId="866" xr:uid="{83E3F9CB-3567-4DB0-97DF-EA0DAA836B7A}"/>
    <cellStyle name="_Row2_July 2017 5" xfId="1026" xr:uid="{55943A71-E6F9-4D63-B06C-68050F14CAF0}"/>
    <cellStyle name="_Row2_July 2017 6" xfId="811" xr:uid="{EF994077-D655-4A74-8D7F-ACAFF3175775}"/>
    <cellStyle name="_Row2_July 2017 7" xfId="1104" xr:uid="{9DF4F04A-0594-4998-808B-51E57A66D31B}"/>
    <cellStyle name="_Row2_July 2017 8" xfId="934" xr:uid="{4C70D0F9-E54F-4264-A859-2CE2685D2962}"/>
    <cellStyle name="_Row2_July 2017 9" xfId="1375" xr:uid="{34CD743F-11D1-428A-B5B0-D759DE7F7903}"/>
    <cellStyle name="_Row2_June 2011 + FC 2" xfId="339" xr:uid="{6BC81D72-3BC9-407C-BB93-E51806B3CFCE}"/>
    <cellStyle name="_Row2_June 2011 + FC 2 10" xfId="1094" xr:uid="{1BCD4DC8-5FD8-4C47-A456-A6CBCF2FD7C6}"/>
    <cellStyle name="_Row2_June 2011 + FC 2 11" xfId="1544" xr:uid="{88A0F228-570B-427D-B054-2E79E9A54949}"/>
    <cellStyle name="_Row2_June 2011 + FC 2 12" xfId="1304" xr:uid="{ECC01CB3-2348-4F3E-B50E-451F067B6842}"/>
    <cellStyle name="_Row2_June 2011 + FC 2 2" xfId="892" xr:uid="{9D391E3B-2E2B-475E-B5DD-87443F1643F8}"/>
    <cellStyle name="_Row2_June 2011 + FC 2 3" xfId="990" xr:uid="{BD4DE6D0-ED24-4ACD-B5F6-2F02D0EA9585}"/>
    <cellStyle name="_Row2_June 2011 + FC 2 4" xfId="865" xr:uid="{ABC9A73B-DF23-44C1-B17E-22052075A18A}"/>
    <cellStyle name="_Row2_June 2011 + FC 2 5" xfId="1030" xr:uid="{E77344FF-15A4-434D-8522-3C3D7E79C6F4}"/>
    <cellStyle name="_Row2_June 2011 + FC 2 6" xfId="810" xr:uid="{E00D04FC-2050-4BF4-8B90-4BBBECBE6CCB}"/>
    <cellStyle name="_Row2_June 2011 + FC 2 7" xfId="1110" xr:uid="{4404BBD4-9B35-4BA0-88D1-842609508BEF}"/>
    <cellStyle name="_Row2_June 2011 + FC 2 8" xfId="935" xr:uid="{27C07C70-B802-4033-A071-6CE0BC9714EA}"/>
    <cellStyle name="_Row2_June 2011 + FC 2 9" xfId="1376" xr:uid="{B70756AC-2142-449F-8CFF-1715E021F589}"/>
    <cellStyle name="_Row2_June 2017" xfId="340" xr:uid="{FE603B97-A5BA-4180-8841-A84C134821C9}"/>
    <cellStyle name="_Row2_Konzernblatt" xfId="341" xr:uid="{0B2DBAAE-E607-46F1-A09F-F10E053A6069}"/>
    <cellStyle name="_Row2_Mar 2017" xfId="342" xr:uid="{DF5F5BB0-B40F-4D76-A592-FA4877E950F7}"/>
    <cellStyle name="_Row2_Mar 2017 10" xfId="1129" xr:uid="{CE0ABBDC-1D53-4FF6-8019-48229A6C8A9A}"/>
    <cellStyle name="_Row2_Mar 2017 11" xfId="1547" xr:uid="{67F7883E-8747-4110-8B65-C898A3A740B0}"/>
    <cellStyle name="_Row2_Mar 2017 12" xfId="1437" xr:uid="{AC3D6356-D780-4097-BB12-F95B0CA9BDED}"/>
    <cellStyle name="_Row2_Mar 2017 2" xfId="889" xr:uid="{C41CDDE2-7341-4CC8-B15F-386CDAB40E6E}"/>
    <cellStyle name="_Row2_Mar 2017 3" xfId="993" xr:uid="{9B524730-F685-431B-A783-3F600B4C43F5}"/>
    <cellStyle name="_Row2_Mar 2017 4" xfId="859" xr:uid="{EF7ACCF5-F6BF-4387-B81F-5183C876C6A0}"/>
    <cellStyle name="_Row2_Mar 2017 5" xfId="1032" xr:uid="{77F97187-0F71-4603-82DE-05B133CFA053}"/>
    <cellStyle name="_Row2_Mar 2017 6" xfId="795" xr:uid="{6B7E33F6-3276-49D2-B7DF-E8908EC63A8C}"/>
    <cellStyle name="_Row2_Mar 2017 7" xfId="1130" xr:uid="{D22A5DD9-585C-4FFC-928F-E746D9C4ABF7}"/>
    <cellStyle name="_Row2_Mar 2017 8" xfId="938" xr:uid="{E9E45A44-1B8B-481E-A0F2-CC14C8799501}"/>
    <cellStyle name="_Row2_Mar 2017 9" xfId="1379" xr:uid="{81CDC33E-F6AB-49C5-BFA2-A7DA2B45153B}"/>
    <cellStyle name="_Row2_Nov 2010 + Trends" xfId="343" xr:uid="{5898434D-4193-43F2-A749-F5EAD3783339}"/>
    <cellStyle name="_Row2_Nov 2010 + Trends 10" xfId="1141" xr:uid="{22C53472-D723-48FD-84A3-BCE67BA830E6}"/>
    <cellStyle name="_Row2_Nov 2010 + Trends 11" xfId="1627" xr:uid="{EE90D26F-A974-49AC-BEFD-530EFD347A3D}"/>
    <cellStyle name="_Row2_Nov 2010 + Trends 12" xfId="1438" xr:uid="{E7F7B586-97D3-4CA5-BBDD-EF05C216DA01}"/>
    <cellStyle name="_Row2_Nov 2010 + Trends 2" xfId="888" xr:uid="{41EE02DB-BD86-4C4E-BE46-1C3B8BDC670F}"/>
    <cellStyle name="_Row2_Nov 2010 + Trends 3" xfId="994" xr:uid="{2BEB9664-AD35-482D-829F-12E9588A17C0}"/>
    <cellStyle name="_Row2_Nov 2010 + Trends 4" xfId="858" xr:uid="{24B43415-15C1-446C-8E2C-B0E58614C655}"/>
    <cellStyle name="_Row2_Nov 2010 + Trends 5" xfId="1033" xr:uid="{5D49140A-ECCE-459F-8734-ADEB7024446F}"/>
    <cellStyle name="_Row2_Nov 2010 + Trends 6" xfId="794" xr:uid="{19AF6BD8-C2E9-4649-9748-DB0FA864436B}"/>
    <cellStyle name="_Row2_Nov 2010 + Trends 7" xfId="1131" xr:uid="{05960412-D85E-4316-833D-24BEEE3E5FD2}"/>
    <cellStyle name="_Row2_Nov 2010 + Trends 8" xfId="939" xr:uid="{F917D883-D4CE-4BCD-81D0-5ED354E61963}"/>
    <cellStyle name="_Row2_Nov 2010 + Trends 9" xfId="1380" xr:uid="{0D027C17-9D72-4253-A0DA-90BC243BB7BF}"/>
    <cellStyle name="_Row2_October 2012" xfId="344" xr:uid="{38B5DEFD-EA81-4F7A-929C-7A8625E5A03C}"/>
    <cellStyle name="_Row2_October 2012 10" xfId="1142" xr:uid="{CF3EBE76-B5A4-4072-AF58-059BE594FF95}"/>
    <cellStyle name="_Row2_October 2012 11" xfId="1557" xr:uid="{C6282C88-B37F-4318-B2D1-3DE6087B52A2}"/>
    <cellStyle name="_Row2_October 2012 12" xfId="1439" xr:uid="{68675AC6-F368-420B-9FE1-932DBCD110CC}"/>
    <cellStyle name="_Row2_October 2012 2" xfId="887" xr:uid="{9AD71B16-D39F-4D3C-8C2A-D2D8A5DC5E7A}"/>
    <cellStyle name="_Row2_October 2012 3" xfId="995" xr:uid="{590683E8-F18E-4C32-ACFB-2833D9665F21}"/>
    <cellStyle name="_Row2_October 2012 4" xfId="857" xr:uid="{B6940F6C-7566-46EE-9A43-28C629AF2045}"/>
    <cellStyle name="_Row2_October 2012 5" xfId="1034" xr:uid="{A2A9DE1A-0B1D-4B98-A64A-6733E27A2654}"/>
    <cellStyle name="_Row2_October 2012 6" xfId="793" xr:uid="{D751B077-5656-4E36-A8C9-EC7547078AA1}"/>
    <cellStyle name="_Row2_October 2012 7" xfId="1136" xr:uid="{F3565E07-83D7-41C9-96BE-EC4C40EF0F48}"/>
    <cellStyle name="_Row2_October 2012 8" xfId="940" xr:uid="{599E7256-71BC-49BD-9594-63BCA655CA5F}"/>
    <cellStyle name="_Row2_October 2012 9" xfId="1322" xr:uid="{5D2BEA4F-B964-4009-9D5E-B59308D4B25F}"/>
    <cellStyle name="_Row2_Sheet1" xfId="345" xr:uid="{2280A3E0-1A2C-4068-AF33-5DFE5EC04370}"/>
    <cellStyle name="_Row2_Sheet1 10" xfId="1143" xr:uid="{E5DD8BE6-24A8-4193-B937-97FEFAF2F627}"/>
    <cellStyle name="_Row2_Sheet1 11" xfId="1558" xr:uid="{285EDA16-F94D-4379-B95A-58F502A8312E}"/>
    <cellStyle name="_Row2_Sheet1 12" xfId="1440" xr:uid="{C02257AA-B196-4375-A25B-84EEC3BABB81}"/>
    <cellStyle name="_Row2_Sheet1 2" xfId="886" xr:uid="{7EA8FE92-FAC6-46CC-8E2B-12F705BE58B3}"/>
    <cellStyle name="_Row2_Sheet1 3" xfId="996" xr:uid="{013FDB0A-DDD0-4631-B241-869D28E23D7C}"/>
    <cellStyle name="_Row2_Sheet1 4" xfId="856" xr:uid="{785836FB-D94C-44DF-ABCE-F62E76B3907C}"/>
    <cellStyle name="_Row2_Sheet1 5" xfId="1035" xr:uid="{5D9DD291-6AEF-41EB-8375-82E64961E6B7}"/>
    <cellStyle name="_Row2_Sheet1 6" xfId="792" xr:uid="{9445A1C9-5347-4415-9C6D-767AE69BDB95}"/>
    <cellStyle name="_Row2_Sheet1 7" xfId="1137" xr:uid="{98CF3D9C-D7E6-4E89-90F7-C17860436F8D}"/>
    <cellStyle name="_Row2_Sheet1 8" xfId="941" xr:uid="{2682BB58-EB53-47FE-B60B-CC5B9FDFBED8}"/>
    <cellStyle name="_Row2_Sheet1 9" xfId="1381" xr:uid="{637C02B8-29E7-4EC9-8128-40FF4FEEA74A}"/>
    <cellStyle name="_Row2_Sheet1_July 2017" xfId="346" xr:uid="{A85CCD71-863F-4C53-9146-3F48222334AF}"/>
    <cellStyle name="_Row2_Sheet1_Mar 2017" xfId="347" xr:uid="{E06546EF-3C6B-49A9-A06C-D5C5EFCF63AB}"/>
    <cellStyle name="_Row2_Standard Comma" xfId="348" xr:uid="{3C7DB13B-50A5-4530-8F9B-1260C8963BE2}"/>
    <cellStyle name="_Row2_Tabelle1" xfId="349" xr:uid="{145843EE-7547-4FC3-B44D-8A53D7AD5E5F}"/>
    <cellStyle name="_Row2_Tabelle2" xfId="350" xr:uid="{745AB49E-2C48-471A-9D90-4DE1C5E81CAD}"/>
    <cellStyle name="_Row2_Treasury input (short list)" xfId="351" xr:uid="{01FD49BB-C1DF-45A9-A44F-6549B1E5FF20}"/>
    <cellStyle name="_Row3" xfId="352" xr:uid="{5CB29D6B-3728-432B-8B24-1E3DFD13B135}"/>
    <cellStyle name="_Row3_August 2012" xfId="353" xr:uid="{185A3976-CC66-41C0-B45E-0F6D01AD8A79}"/>
    <cellStyle name="_Row3_August 2012 10" xfId="1258" xr:uid="{CCDB693E-987A-4B68-AB7C-B52EC29CD1C9}"/>
    <cellStyle name="_Row3_August 2012 11" xfId="1579" xr:uid="{94C09F88-7C97-4B16-A857-2142C5811683}"/>
    <cellStyle name="_Row3_August 2012 12" xfId="1452" xr:uid="{9B9B339E-F95F-4D46-8AE6-D85BD83E98F9}"/>
    <cellStyle name="_Row3_August 2012 2" xfId="879" xr:uid="{1E9DAA89-ACC9-4FE2-8E37-42071BC77F69}"/>
    <cellStyle name="_Row3_August 2012 3" xfId="1011" xr:uid="{9C6A13A4-FB00-417F-97E1-CE3E0823BEBD}"/>
    <cellStyle name="_Row3_August 2012 4" xfId="838" xr:uid="{27844ABF-730C-41D6-8B10-AAD1A77B5DA7}"/>
    <cellStyle name="_Row3_August 2012 5" xfId="1057" xr:uid="{A9DA2BB1-BD64-4D6C-9E04-834A6289EAD4}"/>
    <cellStyle name="_Row3_August 2012 6" xfId="773" xr:uid="{E1C89E05-585A-4E2C-9241-706776F2C86D}"/>
    <cellStyle name="_Row3_August 2012 7" xfId="625" xr:uid="{3458D65E-A945-4DCB-A4DA-A1F3B1B6676F}"/>
    <cellStyle name="_Row3_August 2012 8" xfId="985" xr:uid="{ABE7E8B9-A175-4A73-83D4-BC3B00E9511C}"/>
    <cellStyle name="_Row3_August 2012 9" xfId="1395" xr:uid="{F671A804-587C-4B21-83F4-B94F42A1CA1D}"/>
    <cellStyle name="_Row3_July 2017" xfId="354" xr:uid="{C56E4EEB-695D-4731-8800-934C469A7C49}"/>
    <cellStyle name="_Row3_July 2017 10" xfId="1266" xr:uid="{8BE50291-2BE1-464B-A433-6E36FF27D84F}"/>
    <cellStyle name="_Row3_July 2017 11" xfId="1580" xr:uid="{3FB18F34-A90F-438E-9163-3EA4832DFF29}"/>
    <cellStyle name="_Row3_July 2017 12" xfId="1457" xr:uid="{881340EB-FC4E-494B-88CD-2B2C866787C2}"/>
    <cellStyle name="_Row3_July 2017 2" xfId="878" xr:uid="{636D78EA-3007-416D-8632-20FB68946AC3}"/>
    <cellStyle name="_Row3_July 2017 3" xfId="1012" xr:uid="{FC5F308D-C88A-4B0D-B47E-75F22C738F27}"/>
    <cellStyle name="_Row3_July 2017 4" xfId="837" xr:uid="{6C7949DD-F967-439E-A8C0-1A47C5BF3425}"/>
    <cellStyle name="_Row3_July 2017 5" xfId="1064" xr:uid="{395A8056-7383-4456-80CA-345631189E9B}"/>
    <cellStyle name="_Row3_July 2017 6" xfId="772" xr:uid="{029835AB-33EE-4357-9CCA-24A69AFB26EE}"/>
    <cellStyle name="_Row3_July 2017 7" xfId="1162" xr:uid="{169B20D2-1601-410D-814C-EA9D07DDC90A}"/>
    <cellStyle name="_Row3_July 2017 8" xfId="986" xr:uid="{62881A61-AE97-44AD-89D0-DA4E2F633E1A}"/>
    <cellStyle name="_Row3_July 2017 9" xfId="1396" xr:uid="{ED9B668E-309A-4C02-B95B-DCAABAAB3993}"/>
    <cellStyle name="_Row3_June 2011 + FC 2" xfId="355" xr:uid="{11AE09CB-C48E-4BAB-9684-B1307CBA621E}"/>
    <cellStyle name="_Row3_June 2011 + FC 2 10" xfId="1267" xr:uid="{D27EAA9B-45D0-48AA-A6FE-1CED2A44F2C2}"/>
    <cellStyle name="_Row3_June 2011 + FC 2 11" xfId="1523" xr:uid="{4741597D-46A0-4452-9A2B-4F64A5E36B91}"/>
    <cellStyle name="_Row3_June 2011 + FC 2 12" xfId="1465" xr:uid="{76F3051D-2916-47D0-9B87-656FF6D3C8A9}"/>
    <cellStyle name="_Row3_June 2011 + FC 2 2" xfId="877" xr:uid="{A852E45E-178F-4789-B3C0-67F627CC2CE9}"/>
    <cellStyle name="_Row3_June 2011 + FC 2 3" xfId="1013" xr:uid="{8FBFF661-65AD-4A8F-85CC-950E486C8014}"/>
    <cellStyle name="_Row3_June 2011 + FC 2 4" xfId="833" xr:uid="{EB095822-6343-4768-A80B-93C0E218AEB2}"/>
    <cellStyle name="_Row3_June 2011 + FC 2 5" xfId="1065" xr:uid="{B0DFA62C-27AD-4627-B442-600880B76650}"/>
    <cellStyle name="_Row3_June 2011 + FC 2 6" xfId="767" xr:uid="{9A8A8B0D-9022-4AF1-9BC3-EA388100D1EB}"/>
    <cellStyle name="_Row3_June 2011 + FC 2 7" xfId="1163" xr:uid="{738C203D-B058-4A0F-B208-F2F54551EAC1}"/>
    <cellStyle name="_Row3_June 2011 + FC 2 8" xfId="987" xr:uid="{B73A4F76-D311-463C-921A-EA468E89B2A9}"/>
    <cellStyle name="_Row3_June 2011 + FC 2 9" xfId="1400" xr:uid="{59E068AF-E344-4F42-96B7-6357112474F6}"/>
    <cellStyle name="_Row3_June 2017" xfId="356" xr:uid="{DD4BE0E5-5992-496D-98F9-EC7434EEE4B3}"/>
    <cellStyle name="_Row3_Konzernblatt" xfId="357" xr:uid="{2CD2EF9E-86B5-4FE8-AE6F-BD5F81196554}"/>
    <cellStyle name="_Row3_Mar 2017" xfId="358" xr:uid="{92D779EA-AA5B-494D-9D2A-93A14CB21F7F}"/>
    <cellStyle name="_Row3_Mar 2017 10" xfId="1277" xr:uid="{557EA47A-C9E6-402B-8E2F-47B9F2BA4E79}"/>
    <cellStyle name="_Row3_Mar 2017 11" xfId="1594" xr:uid="{64B9E986-D895-4E7E-8280-91B7CDF7D5A6}"/>
    <cellStyle name="_Row3_Mar 2017 12" xfId="1478" xr:uid="{BCECEE4A-0201-495E-AEE3-E20D8F220283}"/>
    <cellStyle name="_Row3_Mar 2017 2" xfId="874" xr:uid="{3590B9A8-61C2-4609-94CC-3C0F8A25CC6C}"/>
    <cellStyle name="_Row3_Mar 2017 3" xfId="1016" xr:uid="{FE9EA2D6-4AF4-41D7-8176-EA686D4134A0}"/>
    <cellStyle name="_Row3_Mar 2017 4" xfId="826" xr:uid="{983CA1F2-FAD4-4E5E-91FD-7E4716601E42}"/>
    <cellStyle name="_Row3_Mar 2017 5" xfId="1079" xr:uid="{EC76CE68-C59E-49AA-ACDE-1FE494C49150}"/>
    <cellStyle name="_Row3_Mar 2017 6" xfId="752" xr:uid="{A12050FD-A718-425B-B255-327C38283EA0}"/>
    <cellStyle name="_Row3_Mar 2017 7" xfId="1183" xr:uid="{84D69E93-9F71-43FA-A7F2-CC269CA935B5}"/>
    <cellStyle name="_Row3_Mar 2017 8" xfId="1004" xr:uid="{81BA5E8B-8BF3-463B-8F2E-07C579F4E9B5}"/>
    <cellStyle name="_Row3_Mar 2017 9" xfId="1528" xr:uid="{67D0B6C8-FD2D-46F0-ADFB-881088B6730D}"/>
    <cellStyle name="_Row3_Nov 2010 + Trends" xfId="359" xr:uid="{4A4A7FE1-3DEC-4E1E-96A4-9502C0C25BC1}"/>
    <cellStyle name="_Row3_Nov 2010 + Trends 10" xfId="1278" xr:uid="{8CADDAC2-C1A7-4391-8F4E-F6CB2E111635}"/>
    <cellStyle name="_Row3_Nov 2010 + Trends 11" xfId="1596" xr:uid="{4CB9B2C5-DD4A-4737-AC57-6A7583E6FBE5}"/>
    <cellStyle name="_Row3_Nov 2010 + Trends 12" xfId="1479" xr:uid="{582AF12E-87A3-4F99-B923-D5C5503B5C5B}"/>
    <cellStyle name="_Row3_Nov 2010 + Trends 2" xfId="873" xr:uid="{10B1DAC6-F62F-450B-9C3F-F3ACDAD465DD}"/>
    <cellStyle name="_Row3_Nov 2010 + Trends 3" xfId="1017" xr:uid="{677F90F7-FF97-49BD-8844-A8A8D0E26C8A}"/>
    <cellStyle name="_Row3_Nov 2010 + Trends 4" xfId="825" xr:uid="{CACD05C4-E851-4B89-887A-EE24CEF30E9B}"/>
    <cellStyle name="_Row3_Nov 2010 + Trends 5" xfId="1080" xr:uid="{F6C8A979-C916-4ADC-8FC8-6A1738746AC5}"/>
    <cellStyle name="_Row3_Nov 2010 + Trends 6" xfId="748" xr:uid="{0599D3DA-2DA3-4A12-8AC9-CAE52F20E369}"/>
    <cellStyle name="_Row3_Nov 2010 + Trends 7" xfId="1184" xr:uid="{3A849787-0B93-4733-9D06-18DD96CD3EA8}"/>
    <cellStyle name="_Row3_Nov 2010 + Trends 8" xfId="1006" xr:uid="{C058055C-DEB7-45E7-9A18-D06E30D5F4C3}"/>
    <cellStyle name="_Row3_Nov 2010 + Trends 9" xfId="1532" xr:uid="{F521FB71-7983-447E-8D69-B9627D346FAB}"/>
    <cellStyle name="_Row3_October 2012" xfId="360" xr:uid="{0294458F-FA22-4F80-BC12-8BABA7F126A3}"/>
    <cellStyle name="_Row3_October 2012 10" xfId="1210" xr:uid="{8AE93B1F-006E-48F3-859F-0CE729EAF4AA}"/>
    <cellStyle name="_Row3_October 2012 11" xfId="1598" xr:uid="{4BC1802E-F865-4991-8641-88D669195FB8}"/>
    <cellStyle name="_Row3_October 2012 12" xfId="1480" xr:uid="{7697A19F-D3F6-40FA-B260-A8E6AE7962E6}"/>
    <cellStyle name="_Row3_October 2012 2" xfId="872" xr:uid="{12A2038B-F9E1-4377-ABC4-4065E18A2C0C}"/>
    <cellStyle name="_Row3_October 2012 3" xfId="1018" xr:uid="{307C60EB-AFE1-4BF1-B9C8-383DEE3EA3D5}"/>
    <cellStyle name="_Row3_October 2012 4" xfId="824" xr:uid="{DD1A2EAC-18D2-4A21-9A75-1972D2F1011E}"/>
    <cellStyle name="_Row3_October 2012 5" xfId="1081" xr:uid="{4FA74CCB-9F35-41D0-AFA2-ED480F2A493D}"/>
    <cellStyle name="_Row3_October 2012 6" xfId="747" xr:uid="{985EA79C-2D5F-41AE-9895-EFE22A548D64}"/>
    <cellStyle name="_Row3_October 2012 7" xfId="624" xr:uid="{50AC0B14-6CEA-4BE0-9F50-BBEE6508C5BC}"/>
    <cellStyle name="_Row3_October 2012 8" xfId="1014" xr:uid="{D3CDBC73-8FCA-4CD1-9BD6-0D0E112BC9AE}"/>
    <cellStyle name="_Row3_October 2012 9" xfId="1533" xr:uid="{3F99C93F-A013-4AE1-89EA-FCE21B8516BC}"/>
    <cellStyle name="_Row3_Sheet1" xfId="361" xr:uid="{C4EBAE99-9B15-44B8-BB14-CA4EFA10202A}"/>
    <cellStyle name="_Row3_Sheet1 10" xfId="1279" xr:uid="{1DAF14FB-EA9C-4EFA-BFB6-FFBC0B8E159E}"/>
    <cellStyle name="_Row3_Sheet1 11" xfId="1600" xr:uid="{AC1EB4C2-5BF7-49D7-ACC1-4C9AFA3F9DF7}"/>
    <cellStyle name="_Row3_Sheet1 12" xfId="1481" xr:uid="{732116DE-B810-4032-A4AD-EC84C1501750}"/>
    <cellStyle name="_Row3_Sheet1 2" xfId="871" xr:uid="{90E1E8E0-FCB5-4D60-B0BB-9D5FF26C47C4}"/>
    <cellStyle name="_Row3_Sheet1 3" xfId="1019" xr:uid="{611649F1-3440-49DC-9DB4-7C826EBB36DB}"/>
    <cellStyle name="_Row3_Sheet1 4" xfId="823" xr:uid="{49683405-6F7A-42DC-9ACF-FCF79C8558E7}"/>
    <cellStyle name="_Row3_Sheet1 5" xfId="1082" xr:uid="{E54F1480-76D7-4B59-9ACD-9D63771F521B}"/>
    <cellStyle name="_Row3_Sheet1 6" xfId="746" xr:uid="{45B2822D-CBE5-4A8C-B8EF-BA83F7280E8F}"/>
    <cellStyle name="_Row3_Sheet1 7" xfId="631" xr:uid="{4C330A62-1FD0-4CE5-AE6B-213F32125EA7}"/>
    <cellStyle name="_Row3_Sheet1 8" xfId="1015" xr:uid="{35BFFF6C-2D12-4500-9660-6F1E161C8C85}"/>
    <cellStyle name="_Row3_Sheet1 9" xfId="1534" xr:uid="{5EBBA755-E9C1-4DE9-97D0-2CA411D93078}"/>
    <cellStyle name="_Row3_Sheet1_July 2017" xfId="362" xr:uid="{F37023C4-B23C-4131-8A83-1BC04D972709}"/>
    <cellStyle name="_Row3_Sheet1_Mar 2017" xfId="363" xr:uid="{459DDA55-0D98-4B2C-8DF0-74C74396A2F0}"/>
    <cellStyle name="_Row3_Standard Comma" xfId="364" xr:uid="{D75D8C49-E8E3-489D-B9DA-EB8A5832A9E5}"/>
    <cellStyle name="_Row3_Tabelle1" xfId="365" xr:uid="{38CB0E5A-6AB7-4756-ABBF-9A3D8A6B2BC1}"/>
    <cellStyle name="_Row3_Tabelle2" xfId="366" xr:uid="{90C30D38-E67D-4722-B4EF-EE2B17929F63}"/>
    <cellStyle name="_Row3_Treasury input (short list)" xfId="367" xr:uid="{8C1BF763-FDB4-48C7-8BC0-07B16A7DF07E}"/>
    <cellStyle name="_Row4" xfId="368" xr:uid="{DD3E9060-4341-411F-B2C9-3969F7FCAAA7}"/>
    <cellStyle name="_Row4_August 2012" xfId="369" xr:uid="{2DD14A2F-A21E-4149-8E28-2E7D7CCBF4D2}"/>
    <cellStyle name="_Row4_August 2012 10" xfId="1303" xr:uid="{49982791-141E-4972-A791-4B5C3D4DBD7A}"/>
    <cellStyle name="_Row4_August 2012 11" xfId="1681" xr:uid="{47622FC3-CEAC-47FC-9E63-FB27F773E25C}"/>
    <cellStyle name="_Row4_August 2012 12" xfId="1501" xr:uid="{610B3433-D742-4D5C-8A75-F42D3E98E893}"/>
    <cellStyle name="_Row4_August 2012 2" xfId="864" xr:uid="{C55B2D9F-C8B2-4157-88B1-AA70BDE0A1E6}"/>
    <cellStyle name="_Row4_August 2012 3" xfId="1027" xr:uid="{794E959C-9FDD-4A1F-AD28-4DB83852A5AB}"/>
    <cellStyle name="_Row4_August 2012 4" xfId="806" xr:uid="{C6FBEC3B-D9AB-4865-BC8E-6D9BD1F551F2}"/>
    <cellStyle name="_Row4_August 2012 5" xfId="1111" xr:uid="{2A07F59D-DC9E-4E71-BEB7-02A6D7EA3293}"/>
    <cellStyle name="_Row4_August 2012 6" xfId="722" xr:uid="{54375888-2EF7-428B-B176-0C1A4957848C}"/>
    <cellStyle name="_Row4_August 2012 7" xfId="1236" xr:uid="{F88D4D58-35CF-4646-80E3-42C3A5689070}"/>
    <cellStyle name="_Row4_August 2012 8" xfId="1074" xr:uid="{6E94AF0B-775A-4910-A919-391847AC68EF}"/>
    <cellStyle name="_Row4_August 2012 9" xfId="1545" xr:uid="{B273D886-2130-4F9F-95FC-1BE995C5C480}"/>
    <cellStyle name="_Row4_July 2017" xfId="370" xr:uid="{2B74E4B7-5155-4C9F-9A3E-71542E0C686D}"/>
    <cellStyle name="_Row4_July 2017 10" xfId="1313" xr:uid="{4CCF37BE-ABA3-4250-8E61-8E0A1464B402}"/>
    <cellStyle name="_Row4_July 2017 11" xfId="1682" xr:uid="{E171EB15-A5FB-4DE0-A613-980E8FBA356D}"/>
    <cellStyle name="_Row4_July 2017 12" xfId="1772" xr:uid="{C165FE5B-AF0F-40FE-A3AC-9E408FE3A1C4}"/>
    <cellStyle name="_Row4_July 2017 2" xfId="863" xr:uid="{4612AA85-C2DD-4C3C-9F42-65885D3CB3EE}"/>
    <cellStyle name="_Row4_July 2017 3" xfId="1028" xr:uid="{BE0E9B58-0AF4-4C71-B65D-16456327FE31}"/>
    <cellStyle name="_Row4_July 2017 4" xfId="805" xr:uid="{A0573D81-6FCB-403E-B83F-E405F0699F6C}"/>
    <cellStyle name="_Row4_July 2017 5" xfId="1120" xr:uid="{A93C3EEF-19F3-4E13-ABBC-E81895D1213E}"/>
    <cellStyle name="_Row4_July 2017 6" xfId="721" xr:uid="{808129DB-9AEF-407D-902D-461E3F6539F3}"/>
    <cellStyle name="_Row4_July 2017 7" xfId="1237" xr:uid="{CD3D5196-7F3E-4A26-AD4E-6E84C649850D}"/>
    <cellStyle name="_Row4_July 2017 8" xfId="1078" xr:uid="{4EB154DB-53BE-4537-B160-4E4EB06C10D9}"/>
    <cellStyle name="_Row4_July 2017 9" xfId="1546" xr:uid="{765CD654-EF75-49A0-97E5-290F22810AC7}"/>
    <cellStyle name="_Row4_June 2011 + FC 2" xfId="371" xr:uid="{4DB7C378-C20E-45EE-88BF-87F9A00EA9EF}"/>
    <cellStyle name="_Row4_June 2011 + FC 2 10" xfId="1432" xr:uid="{3BD5EF73-1895-4457-88C5-64003FE2B8B5}"/>
    <cellStyle name="_Row4_June 2011 + FC 2 11" xfId="1690" xr:uid="{429E170F-6F87-4D74-B7A0-F54A35FA8086}"/>
    <cellStyle name="_Row4_June 2011 + FC 2 12" xfId="1774" xr:uid="{480B27C1-A795-4301-A06A-8695B885F7E7}"/>
    <cellStyle name="_Row4_June 2011 + FC 2 2" xfId="862" xr:uid="{D5209652-9105-42A1-837C-5DB4D053D164}"/>
    <cellStyle name="_Row4_June 2011 + FC 2 3" xfId="1029" xr:uid="{FE2C223B-42E2-4F48-85C6-295BE16D8379}"/>
    <cellStyle name="_Row4_June 2011 + FC 2 4" xfId="801" xr:uid="{708D53F0-33F0-41DB-94C0-B3235600A2E2}"/>
    <cellStyle name="_Row4_June 2011 + FC 2 5" xfId="1121" xr:uid="{CD4ABDD5-785C-4F7D-9F86-968172CC0656}"/>
    <cellStyle name="_Row4_June 2011 + FC 2 6" xfId="720" xr:uid="{B751F893-AE19-44C6-9F8F-8C428E32053F}"/>
    <cellStyle name="_Row4_June 2011 + FC 2 7" xfId="1324" xr:uid="{62B9950C-8BA3-439C-8DDE-1881E1C4F112}"/>
    <cellStyle name="_Row4_June 2011 + FC 2 8" xfId="1083" xr:uid="{98FBAA95-FC7F-488C-B13C-D22343FAE7DD}"/>
    <cellStyle name="_Row4_June 2011 + FC 2 9" xfId="1625" xr:uid="{F3612C08-97C7-43A7-BC57-0B8183B442A1}"/>
    <cellStyle name="_Row4_June 2017" xfId="372" xr:uid="{C470B37A-3DDA-4A7E-AD65-4DD9FB73A565}"/>
    <cellStyle name="_Row4_Konzernblatt" xfId="373" xr:uid="{BE4E8734-7184-407D-BD6B-5B2701C0E316}"/>
    <cellStyle name="_Row4_Konzernblatt 2" xfId="374" xr:uid="{241F17B1-80C4-497E-A356-F7C54FB4B79E}"/>
    <cellStyle name="_Row4_Konzernblatt_Aug 2016" xfId="375" xr:uid="{FD0393E5-C3F1-44CD-BB2A-2CADBE8B70EE}"/>
    <cellStyle name="_Row4_Konzernblatt_August 2012" xfId="376" xr:uid="{E44C5ACF-D8CA-49AF-A263-CB1F9FBE2E3A}"/>
    <cellStyle name="_Row4_Konzernblatt_Dec 2013" xfId="377" xr:uid="{EF735C6D-9A89-4123-81E5-C5BACB8AB84C}"/>
    <cellStyle name="_Row4_Konzernblatt_July 2011 + Trends" xfId="378" xr:uid="{106073C5-4E8F-4814-987E-884FBCCDB72F}"/>
    <cellStyle name="_Row4_Konzernblatt_July 2012" xfId="379" xr:uid="{DB522B15-184F-46FF-9AD3-F740C5557825}"/>
    <cellStyle name="_Row4_Konzernblatt_July 2016" xfId="380" xr:uid="{43BF1ED1-8D6E-4A99-B0EA-F0CD8A1C1563}"/>
    <cellStyle name="_Row4_Konzernblatt_July 2017" xfId="381" xr:uid="{89A11CB8-0127-4E93-8B39-E84DDFF8C2A6}"/>
    <cellStyle name="_Row4_Konzernblatt_June 2011 + Trends" xfId="382" xr:uid="{F392A23B-D4CB-4E8E-9D75-EAFBEAB17DA2}"/>
    <cellStyle name="_Row4_Konzernblatt_Mar 2014" xfId="383" xr:uid="{0651B60A-1EDA-48CF-93D9-DB5735BC2ECA}"/>
    <cellStyle name="_Row4_Konzernblatt_Mar 2017" xfId="384" xr:uid="{9B5708D8-FAEF-4AB4-86A4-BE863A2C2E72}"/>
    <cellStyle name="_Row4_Konzernblatt_May 2016" xfId="385" xr:uid="{7AA6E1BA-B319-4359-992C-566D2750642E}"/>
    <cellStyle name="_Row4_Konzernblatt_November 2015" xfId="386" xr:uid="{95BD9D85-081E-4ADE-A69C-96DD5280A3BD}"/>
    <cellStyle name="_Row4_Mar 2017" xfId="387" xr:uid="{74ED2B9C-DBDD-4CC0-8187-362F7B7FA27E}"/>
    <cellStyle name="_Row4_Mar 2017 10" xfId="1447" xr:uid="{0E097E2A-7928-4E7C-86EF-4E31D3F9F1D3}"/>
    <cellStyle name="_Row4_Mar 2017 11" xfId="1719" xr:uid="{999FC704-2D33-4906-A989-5892809AB41B}"/>
    <cellStyle name="_Row4_Mar 2017 12" xfId="1634" xr:uid="{B02AA758-2A49-4D35-B57E-7EB67D12B833}"/>
    <cellStyle name="_Row4_Mar 2017 2" xfId="847" xr:uid="{488EC981-3023-4858-80BC-5320544B6F1E}"/>
    <cellStyle name="_Row4_Mar 2017 3" xfId="1044" xr:uid="{2C0D7F3C-0739-4DA7-BAED-6ACAF2F29362}"/>
    <cellStyle name="_Row4_Mar 2017 4" xfId="780" xr:uid="{06026060-0314-41BA-BB74-B6661D69E459}"/>
    <cellStyle name="_Row4_Mar 2017 5" xfId="1151" xr:uid="{BF5354B0-4D18-452E-A162-171B9539CA69}"/>
    <cellStyle name="_Row4_Mar 2017 6" xfId="687" xr:uid="{BF4DC49D-BB96-4361-B419-73BF20738287}"/>
    <cellStyle name="_Row4_Mar 2017 7" xfId="1273" xr:uid="{116089D4-7600-4866-8112-A5B79B1938D1}"/>
    <cellStyle name="_Row4_Mar 2017 8" xfId="1187" xr:uid="{FF498654-1484-4BF7-8394-00F93C6BFCAF}"/>
    <cellStyle name="_Row4_Mar 2017 9" xfId="1573" xr:uid="{BB3C71D8-798F-4EDA-8E78-68A4F68B4A43}"/>
    <cellStyle name="_Row4_Nov 2010 + Trends" xfId="388" xr:uid="{28823C2F-B240-4D88-B469-807919711C6D}"/>
    <cellStyle name="_Row4_Nov 2010 + Trends 10" xfId="1448" xr:uid="{1EEE07CB-1185-44A1-BB52-8CCD11A0A0D9}"/>
    <cellStyle name="_Row4_Nov 2010 + Trends 11" xfId="1720" xr:uid="{F47CF5AF-ACFF-41FF-9D41-8E799690D24F}"/>
    <cellStyle name="_Row4_Nov 2010 + Trends 12" xfId="1635" xr:uid="{BC4CEBEF-3A86-4751-B00C-D2869C1E2C6B}"/>
    <cellStyle name="_Row4_Nov 2010 + Trends 2" xfId="846" xr:uid="{0C1BAC0A-8C6B-4AAE-BA8C-0EA080A01B4D}"/>
    <cellStyle name="_Row4_Nov 2010 + Trends 3" xfId="1045" xr:uid="{52FF4B2B-60F1-4FAB-8AAF-D04A28C4B25F}"/>
    <cellStyle name="_Row4_Nov 2010 + Trends 4" xfId="779" xr:uid="{DA671B8A-2106-477F-BC85-F82E626901E4}"/>
    <cellStyle name="_Row4_Nov 2010 + Trends 5" xfId="1152" xr:uid="{348127C0-CDA3-411C-8601-94689567EFA2}"/>
    <cellStyle name="_Row4_Nov 2010 + Trends 6" xfId="686" xr:uid="{3B1F565A-ECAF-400F-852B-73E136F37730}"/>
    <cellStyle name="_Row4_Nov 2010 + Trends 7" xfId="1274" xr:uid="{361D52BD-25E4-4CBF-BAB8-7164D2CF5903}"/>
    <cellStyle name="_Row4_Nov 2010 + Trends 8" xfId="1219" xr:uid="{4C5B3BB8-8BD2-464A-B536-340E12377198}"/>
    <cellStyle name="_Row4_Nov 2010 + Trends 9" xfId="1574" xr:uid="{676E5149-ACBF-473F-8181-B664CF37916E}"/>
    <cellStyle name="_Row4_October 2012" xfId="389" xr:uid="{94565E6E-A9EE-4A5B-BABA-DB95F268879C}"/>
    <cellStyle name="_Row4_October 2012 10" xfId="1449" xr:uid="{CAF8B04D-8642-452B-8784-BA543D1F2528}"/>
    <cellStyle name="_Row4_October 2012 11" xfId="1721" xr:uid="{DC485765-9142-432C-B39E-4D6EF51A95C4}"/>
    <cellStyle name="_Row4_October 2012 12" xfId="1636" xr:uid="{6403C7C0-7F63-47FA-89BE-FD16DDD285FD}"/>
    <cellStyle name="_Row4_October 2012 2" xfId="845" xr:uid="{EEC89E45-5FCE-4343-97F6-02210DDECA9D}"/>
    <cellStyle name="_Row4_October 2012 3" xfId="1046" xr:uid="{7ECC213A-1088-4C96-B2D3-9A29AFC503A2}"/>
    <cellStyle name="_Row4_October 2012 4" xfId="778" xr:uid="{48716E22-1618-40C6-A286-4567C3A269DA}"/>
    <cellStyle name="_Row4_October 2012 5" xfId="1153" xr:uid="{44A3F867-EA55-4CB0-BC8A-0F13ABFBC6D4}"/>
    <cellStyle name="_Row4_October 2012 6" xfId="685" xr:uid="{CCDB9FF9-464F-4C36-BA5E-2BD09F8A581A}"/>
    <cellStyle name="_Row4_October 2012 7" xfId="1275" xr:uid="{6FA4B533-D483-4F4E-BDBB-239D09A0FB4C}"/>
    <cellStyle name="_Row4_October 2012 8" xfId="1220" xr:uid="{99988937-D981-468C-9671-6A5A93B2AADA}"/>
    <cellStyle name="_Row4_October 2012 9" xfId="1575" xr:uid="{04A592D8-0948-4DEE-8701-B2BDC0F48905}"/>
    <cellStyle name="_Row4_Sheet1" xfId="390" xr:uid="{528FC414-70A5-4445-B0FA-DE0793302CE9}"/>
    <cellStyle name="_Row4_Sheet1 10" xfId="1450" xr:uid="{2F9BDD73-8C15-4BF7-8B05-BA76D354F1FA}"/>
    <cellStyle name="_Row4_Sheet1 11" xfId="1722" xr:uid="{7132BD51-BDB3-463E-BFB5-22163DDD5A13}"/>
    <cellStyle name="_Row4_Sheet1 12" xfId="1624" xr:uid="{B8DAD713-26BF-40CE-B5EC-A78BB434AE7A}"/>
    <cellStyle name="_Row4_Sheet1 2" xfId="844" xr:uid="{3F0EAC30-31A0-4F8F-B763-C2F90940BBAD}"/>
    <cellStyle name="_Row4_Sheet1 3" xfId="1047" xr:uid="{FAB8A34C-18D1-4A1E-BA6A-AF4822BC0FF8}"/>
    <cellStyle name="_Row4_Sheet1 4" xfId="777" xr:uid="{5529B545-626F-4121-8ECC-65141C56C9EC}"/>
    <cellStyle name="_Row4_Sheet1 5" xfId="1154" xr:uid="{51AAD7B2-D296-4DAE-9CEC-5ACB0060D010}"/>
    <cellStyle name="_Row4_Sheet1 6" xfId="684" xr:uid="{290C4CEB-00D1-40FC-8C52-8274614AC197}"/>
    <cellStyle name="_Row4_Sheet1 7" xfId="1276" xr:uid="{649D632C-6746-45B2-8DBE-8CE9646C7C60}"/>
    <cellStyle name="_Row4_Sheet1 8" xfId="1229" xr:uid="{C6263D81-C96E-4C6E-9C4F-C9340DAA200C}"/>
    <cellStyle name="_Row4_Sheet1 9" xfId="1576" xr:uid="{71E3A953-BB15-46ED-BD7B-65C2ABAFF3B3}"/>
    <cellStyle name="_Row4_Sheet1_July 2017" xfId="391" xr:uid="{A78DEF6F-E49A-48A0-A362-3E59743B453E}"/>
    <cellStyle name="_Row4_Sheet1_Mar 2017" xfId="392" xr:uid="{F0F69EE0-C265-4D81-863C-F40B445E17C5}"/>
    <cellStyle name="_Row4_Standard Comma" xfId="393" xr:uid="{C9BAA361-FA5E-4FEC-829B-D7A804A70AE2}"/>
    <cellStyle name="_Row4_Tabelle1" xfId="394" xr:uid="{6C653034-870F-4165-82FD-BAE302D71EED}"/>
    <cellStyle name="_Row4_Tabelle2" xfId="395" xr:uid="{B67427C2-218D-4A55-913D-982159910CEC}"/>
    <cellStyle name="_Row4_Treasury input (short list)" xfId="396" xr:uid="{655BA46C-2C22-4902-8ED3-9B7E0132F66B}"/>
    <cellStyle name="_Row5" xfId="397" xr:uid="{202F41F3-0FCE-419F-AD97-6C53FACD4B66}"/>
    <cellStyle name="_Row5_August 2012" xfId="398" xr:uid="{C91C2C79-CBDC-4C41-B27F-4FC071606AA4}"/>
    <cellStyle name="_Row5_August 2012 10" xfId="1458" xr:uid="{3CF09FE8-D989-4B23-9A77-F5E59C5C1C4A}"/>
    <cellStyle name="_Row5_August 2012 11" xfId="1728" xr:uid="{E5A844AC-691D-4869-8816-7D075F08C9BD}"/>
    <cellStyle name="_Row5_August 2012 12" xfId="1641" xr:uid="{8ED1FD4A-4F68-40E8-BAC8-B12EBA91B65D}"/>
    <cellStyle name="_Row5_August 2012 2" xfId="836" xr:uid="{AE8A7DD2-866F-4DFF-B657-CC9496388AFE}"/>
    <cellStyle name="_Row5_August 2012 3" xfId="1058" xr:uid="{E1D23525-C3CF-4941-A90F-A4E7B8C98CA0}"/>
    <cellStyle name="_Row5_August 2012 4" xfId="766" xr:uid="{1AA84425-DEBC-4178-A7E9-1687A776ADD2}"/>
    <cellStyle name="_Row5_August 2012 5" xfId="627" xr:uid="{9BEFEA1F-307F-4519-8A5F-6FF26246B214}"/>
    <cellStyle name="_Row5_August 2012 6" xfId="673" xr:uid="{5964AA81-2D35-4D56-B5DD-248DC672C3DF}"/>
    <cellStyle name="_Row5_August 2012 7" xfId="1280" xr:uid="{AD5FEB95-B04A-4820-815A-CDD4BB2870BA}"/>
    <cellStyle name="_Row5_August 2012 8" xfId="1263" xr:uid="{BF85CC92-92F3-4260-B5B4-4D189EA042B9}"/>
    <cellStyle name="_Row5_August 2012 9" xfId="1581" xr:uid="{9AD9840C-5BF0-4BBA-956B-2A180E05BD61}"/>
    <cellStyle name="_Row5_July 2017" xfId="399" xr:uid="{A56D4D5B-EBF3-42BA-A239-A991B1AD09B5}"/>
    <cellStyle name="_Row5_July 2017 10" xfId="1462" xr:uid="{6A7A2283-62FA-45BE-A0CA-20EA59781886}"/>
    <cellStyle name="_Row5_July 2017 11" xfId="1731" xr:uid="{A7ACAD0B-2E48-4689-BCB0-49D2DE94DBE7}"/>
    <cellStyle name="_Row5_July 2017 12" xfId="1644" xr:uid="{A2227FCE-21CD-4CBE-8251-81FEECF05F9F}"/>
    <cellStyle name="_Row5_July 2017 2" xfId="835" xr:uid="{4D854BF2-80CD-4F9B-93E0-96BD6034265F}"/>
    <cellStyle name="_Row5_July 2017 3" xfId="1062" xr:uid="{C1C77920-40D0-440E-AC61-4CBC660FC56B}"/>
    <cellStyle name="_Row5_July 2017 4" xfId="762" xr:uid="{452C12D8-CE76-45CF-93F5-19C266F62680}"/>
    <cellStyle name="_Row5_July 2017 5" xfId="1167" xr:uid="{66831F76-AD91-427A-B144-12687B84378E}"/>
    <cellStyle name="_Row5_July 2017 6" xfId="1201" xr:uid="{D744FF0F-DFB6-435A-83B9-7D2CF59D2315}"/>
    <cellStyle name="_Row5_July 2017 7" xfId="1281" xr:uid="{0B1A2A21-8BBE-42BB-B50A-8D9541C71E5D}"/>
    <cellStyle name="_Row5_July 2017 8" xfId="1264" xr:uid="{11103140-9E71-4562-892B-0AE6E74EA166}"/>
    <cellStyle name="_Row5_July 2017 9" xfId="1582" xr:uid="{C3C3C635-3591-4020-8E15-314DDD21B26A}"/>
    <cellStyle name="_Row5_June 2011 + FC 2" xfId="400" xr:uid="{2874A9A8-6E4E-4CA9-9AFD-F729A7C99574}"/>
    <cellStyle name="_Row5_June 2011 + FC 2 10" xfId="1464" xr:uid="{225874F1-B0B2-4791-9581-9CE681F982D6}"/>
    <cellStyle name="_Row5_June 2011 + FC 2 11" xfId="1732" xr:uid="{F1338950-174F-4BEA-9533-FA19E94BD41A}"/>
    <cellStyle name="_Row5_June 2011 + FC 2 12" xfId="1623" xr:uid="{47011286-0833-4E44-9D52-30999533EE7E}"/>
    <cellStyle name="_Row5_June 2011 + FC 2 2" xfId="834" xr:uid="{37ED0742-B19D-4E45-B4DE-F03DC57034F7}"/>
    <cellStyle name="_Row5_June 2011 + FC 2 3" xfId="1063" xr:uid="{3FAB29D3-8FA2-4FB4-B48F-26F3BA250BE0}"/>
    <cellStyle name="_Row5_June 2011 + FC 2 4" xfId="761" xr:uid="{3F4066BC-EE50-4D6D-9709-8794F98E6C48}"/>
    <cellStyle name="_Row5_June 2011 + FC 2 5" xfId="1168" xr:uid="{8B98317B-3C29-46E5-AA0A-D7012587840E}"/>
    <cellStyle name="_Row5_June 2011 + FC 2 6" xfId="669" xr:uid="{8FD1C537-9671-4932-B0FE-072237826C05}"/>
    <cellStyle name="_Row5_June 2011 + FC 2 7" xfId="1282" xr:uid="{8C4BA03E-A515-450C-B5EA-C9AE5B4FFDA0}"/>
    <cellStyle name="_Row5_June 2011 + FC 2 8" xfId="1265" xr:uid="{5F148CFE-DE40-46EA-8522-B33C7706F17A}"/>
    <cellStyle name="_Row5_June 2011 + FC 2 9" xfId="1583" xr:uid="{C0ED1803-9787-4472-A32A-B90DA76A45C4}"/>
    <cellStyle name="_Row5_June 2017" xfId="401" xr:uid="{7C5F5F82-1A2B-4334-B5DB-0137DFEE6168}"/>
    <cellStyle name="_Row5_Konzernblatt" xfId="402" xr:uid="{D2E17C97-9114-433F-8B62-A36F201B779A}"/>
    <cellStyle name="_Row5_Mar 2017" xfId="403" xr:uid="{9507D98E-44C7-4CA4-BFB3-CEA4502A0B41}"/>
    <cellStyle name="_Row5_Mar 2017 10" xfId="1466" xr:uid="{7BCB2F67-DA80-43A8-9145-3A3E10AAA99F}"/>
    <cellStyle name="_Row5_Mar 2017 11" xfId="1733" xr:uid="{8A544B93-4A42-4825-8830-B6C80DE82EEB}"/>
    <cellStyle name="_Row5_Mar 2017 12" xfId="1646" xr:uid="{B11E4C1A-41A0-4DE8-B4E8-01431B0F958F}"/>
    <cellStyle name="_Row5_Mar 2017 2" xfId="831" xr:uid="{D7D9EAF7-599D-43E7-8EE8-3648475443F5}"/>
    <cellStyle name="_Row5_Mar 2017 3" xfId="1066" xr:uid="{B1ED52A3-2A88-4D41-BBE1-BEEB274DDFED}"/>
    <cellStyle name="_Row5_Mar 2017 4" xfId="760" xr:uid="{E3B7125D-D6AA-40D4-9E47-A73CDE762012}"/>
    <cellStyle name="_Row5_Mar 2017 5" xfId="1173" xr:uid="{D93DE9E7-CBF6-4A46-B3BE-96C9DF8C8257}"/>
    <cellStyle name="_Row5_Mar 2017 6" xfId="666" xr:uid="{D72CCEB7-37D4-42D8-9569-169CAB684A5B}"/>
    <cellStyle name="_Row5_Mar 2017 7" xfId="1285" xr:uid="{83A59F75-4F3A-4F4F-82DF-15F3A5E0C7A2}"/>
    <cellStyle name="_Row5_Mar 2017 8" xfId="1268" xr:uid="{852FAFBE-4711-4321-BA79-05AF4EEA81FD}"/>
    <cellStyle name="_Row5_Mar 2017 9" xfId="1584" xr:uid="{525214B8-3EAD-461C-938F-F7E282A5C9B1}"/>
    <cellStyle name="_Row5_Nov 2010 + Trends" xfId="404" xr:uid="{996302E1-95F2-489E-9633-5ACFEA099625}"/>
    <cellStyle name="_Row5_Nov 2010 + Trends 10" xfId="1468" xr:uid="{1952E2E2-4D3D-49D9-BEF5-D974E2B997E5}"/>
    <cellStyle name="_Row5_Nov 2010 + Trends 11" xfId="1734" xr:uid="{8651375C-AF8A-4653-BF64-9648B17C22D8}"/>
    <cellStyle name="_Row5_Nov 2010 + Trends 12" xfId="1648" xr:uid="{7EAE669A-893D-4BE6-B3F9-8AF7982EDE1E}"/>
    <cellStyle name="_Row5_Nov 2010 + Trends 2" xfId="830" xr:uid="{F90268AB-4CA9-4286-A6FF-415B08146DAA}"/>
    <cellStyle name="_Row5_Nov 2010 + Trends 3" xfId="1067" xr:uid="{0AB1067C-6FCD-4759-A1E9-D21485B0DA62}"/>
    <cellStyle name="_Row5_Nov 2010 + Trends 4" xfId="759" xr:uid="{6E616D66-625A-4FE5-9783-FA6C6B60B250}"/>
    <cellStyle name="_Row5_Nov 2010 + Trends 5" xfId="1175" xr:uid="{2923B21D-F92E-4B53-BEEB-55E905839FB2}"/>
    <cellStyle name="_Row5_Nov 2010 + Trends 6" xfId="664" xr:uid="{C38E5EA9-51D2-40E6-A27F-7E4B0CFDC199}"/>
    <cellStyle name="_Row5_Nov 2010 + Trends 7" xfId="1286" xr:uid="{617C90D4-5964-4142-B853-91079729300E}"/>
    <cellStyle name="_Row5_Nov 2010 + Trends 8" xfId="1269" xr:uid="{82C73FE7-39F7-4DD7-A0A5-ECAD7ABCCCC0}"/>
    <cellStyle name="_Row5_Nov 2010 + Trends 9" xfId="1585" xr:uid="{168264A8-EDD2-4457-A1B6-84C51A670E24}"/>
    <cellStyle name="_Row5_October 2012" xfId="405" xr:uid="{53CA8BBE-D238-41A2-A94D-B8AE2A43702C}"/>
    <cellStyle name="_Row5_October 2012 10" xfId="1469" xr:uid="{9C75201C-2F4A-4BE0-BFA2-9AF540B9BAF7}"/>
    <cellStyle name="_Row5_October 2012 11" xfId="1735" xr:uid="{106B6879-E5A1-408A-BC7E-CA9435C5F42B}"/>
    <cellStyle name="_Row5_October 2012 12" xfId="1650" xr:uid="{4C0388E7-95C2-47CE-BB21-EABB3B06662C}"/>
    <cellStyle name="_Row5_October 2012 2" xfId="829" xr:uid="{3F25DB70-4714-40F9-A4CF-80A18BAAE10E}"/>
    <cellStyle name="_Row5_October 2012 3" xfId="1068" xr:uid="{EDF953EC-7962-4EA5-9533-F3B7EF2B671A}"/>
    <cellStyle name="_Row5_October 2012 4" xfId="758" xr:uid="{35390053-79A1-43B2-BD17-1A5997BA5E5D}"/>
    <cellStyle name="_Row5_October 2012 5" xfId="1179" xr:uid="{8C4AAF4E-2B29-4286-8B2D-A2DB7557AEC6}"/>
    <cellStyle name="_Row5_October 2012 6" xfId="662" xr:uid="{350F8BAE-5E58-4C4C-8709-43E14D16EFAB}"/>
    <cellStyle name="_Row5_October 2012 7" xfId="633" xr:uid="{9ED9695F-1EF0-4E0A-A708-4EA7C6DCFC4C}"/>
    <cellStyle name="_Row5_October 2012 8" xfId="1270" xr:uid="{B756F5A3-4D9E-4F7B-8676-AB8CC67E35FC}"/>
    <cellStyle name="_Row5_October 2012 9" xfId="1590" xr:uid="{D4F59B1D-C1E3-4DA3-81D9-3ACD74806E3C}"/>
    <cellStyle name="_Row5_Sheet1" xfId="406" xr:uid="{D1776565-3CF2-4622-857B-D14E86BFF39A}"/>
    <cellStyle name="_Row5_Sheet1 10" xfId="1474" xr:uid="{8598F3D2-2363-47C6-AD3D-94070BD43B58}"/>
    <cellStyle name="_Row5_Sheet1 11" xfId="1739" xr:uid="{EC80BEE9-5CB7-4445-9C86-F999A103BE04}"/>
    <cellStyle name="_Row5_Sheet1 12" xfId="1619" xr:uid="{0655E35D-BF86-47D0-B0EC-D74CBA99C162}"/>
    <cellStyle name="_Row5_Sheet1 2" xfId="828" xr:uid="{916FA65F-E3F8-4BD0-A9C7-79CEBE063F7C}"/>
    <cellStyle name="_Row5_Sheet1 3" xfId="1073" xr:uid="{32B02085-A0A7-469E-82DD-7FEB779D20F4}"/>
    <cellStyle name="_Row5_Sheet1 4" xfId="753" xr:uid="{29985B8B-3735-4870-BDA6-CDFEDD771D8E}"/>
    <cellStyle name="_Row5_Sheet1 5" xfId="632" xr:uid="{82C14269-432E-42DF-AD30-79843B52D9EF}"/>
    <cellStyle name="_Row5_Sheet1 6" xfId="1200" xr:uid="{A1677803-9A76-474E-9DEF-BEC9CB815DFC}"/>
    <cellStyle name="_Row5_Sheet1 7" xfId="1287" xr:uid="{6F911D2B-3240-4662-B187-896353BD5BF6}"/>
    <cellStyle name="_Row5_Sheet1 8" xfId="1271" xr:uid="{6F82D227-2542-4799-B46A-2065B6615176}"/>
    <cellStyle name="_Row5_Sheet1 9" xfId="1591" xr:uid="{00176183-0FB2-4A3F-BE1D-054FDABAAD00}"/>
    <cellStyle name="_Row5_Sheet1_July 2017" xfId="407" xr:uid="{F0AA5B54-9CAC-424F-A89E-9F6E72E269F7}"/>
    <cellStyle name="_Row5_Sheet1_Mar 2017" xfId="408" xr:uid="{FC08B6C9-9523-4A91-89DD-94BD281C258F}"/>
    <cellStyle name="_Row5_Standard Comma" xfId="409" xr:uid="{E86F1459-EBFC-4F7D-BF7F-FBEF0D986E9E}"/>
    <cellStyle name="_Row5_Tabelle1" xfId="410" xr:uid="{DD5D2A7C-7BAB-41AA-BA16-1919AE64964A}"/>
    <cellStyle name="_Row5_Tabelle2" xfId="411" xr:uid="{19DDF943-C2BC-4981-AC14-FF53B13D17F4}"/>
    <cellStyle name="_Row5_Treasury input (short list)" xfId="412" xr:uid="{27242DF4-7399-4AA1-91BC-A3A6BFC6F569}"/>
    <cellStyle name="_Row6" xfId="413" xr:uid="{B462DF98-DD70-428F-A6C0-F4CBEEC4DB0E}"/>
    <cellStyle name="_Row6_August 2012" xfId="414" xr:uid="{E4ED56ED-BA58-404C-9448-2C0D7499F867}"/>
    <cellStyle name="_Row6_August 2012 10" xfId="1482" xr:uid="{955D01F0-635D-436F-8BBC-08B98A4D61F7}"/>
    <cellStyle name="_Row6_August 2012 11" xfId="1746" xr:uid="{32752605-396C-44E7-A71E-0F34E6FEF2EF}"/>
    <cellStyle name="_Row6_August 2012 12" xfId="1656" xr:uid="{553DA6A6-0D4F-40BB-ACFD-41F4E90ED845}"/>
    <cellStyle name="_Row6_August 2012 2" xfId="820" xr:uid="{B35A57E1-F83F-4601-BF75-5CE30E0057C4}"/>
    <cellStyle name="_Row6_August 2012 3" xfId="1084" xr:uid="{D49AEC08-462D-41FB-9578-9B17FBFFC182}"/>
    <cellStyle name="_Row6_August 2012 4" xfId="745" xr:uid="{E452193D-AD6F-4B62-83A1-861A21FE6E0A}"/>
    <cellStyle name="_Row6_August 2012 5" xfId="1193" xr:uid="{5BB129C9-A3E9-4910-B584-A13BBD5D3839}"/>
    <cellStyle name="_Row6_August 2012 6" xfId="650" xr:uid="{04A52AF6-4E73-4CC8-9853-FFAD2723A0A9}"/>
    <cellStyle name="_Row6_August 2012 7" xfId="1296" xr:uid="{D895AC17-0AF7-4F04-8AD3-ADCB1A5EDEC1}"/>
    <cellStyle name="_Row6_August 2012 8" xfId="1283" xr:uid="{3F0C1B79-EB4A-4AD4-9BCE-EF7C66CAF425}"/>
    <cellStyle name="_Row6_August 2012 9" xfId="1603" xr:uid="{6B691D35-9D88-49F0-BA76-0A0BED444CB8}"/>
    <cellStyle name="_Row6_July 2017" xfId="415" xr:uid="{F5C11F94-B9CE-45A1-B06B-0F970F23CC95}"/>
    <cellStyle name="_Row6_July 2017 10" xfId="1486" xr:uid="{3999C559-66BE-4327-A921-24FB40A3932A}"/>
    <cellStyle name="_Row6_July 2017 11" xfId="1665" xr:uid="{E4A549EB-077A-4CDF-A4A8-DA6C972B9CC7}"/>
    <cellStyle name="_Row6_July 2017 12" xfId="1662" xr:uid="{33356409-16D4-44AA-AF69-026985390986}"/>
    <cellStyle name="_Row6_July 2017 2" xfId="819" xr:uid="{D3C56211-415F-4C64-9B72-B93E7FC605EB}"/>
    <cellStyle name="_Row6_July 2017 3" xfId="1089" xr:uid="{F461DB20-30E2-411D-945F-3B3F0AB70013}"/>
    <cellStyle name="_Row6_July 2017 4" xfId="740" xr:uid="{EDB545F2-1DD7-451F-9FFE-D67830A530D7}"/>
    <cellStyle name="_Row6_July 2017 5" xfId="1194" xr:uid="{E4C6C4DE-05B8-4E29-A67F-092F6AEEADE5}"/>
    <cellStyle name="_Row6_July 2017 6" xfId="642" xr:uid="{898A0F8A-00A7-4102-8646-C94E4D114AB3}"/>
    <cellStyle name="_Row6_July 2017 7" xfId="1297" xr:uid="{2B42456B-B3BC-4483-A556-C529FD81FDB5}"/>
    <cellStyle name="_Row6_July 2017 8" xfId="1284" xr:uid="{E4D10499-5C6D-4E09-B2F2-6440F7C13377}"/>
    <cellStyle name="_Row6_July 2017 9" xfId="1604" xr:uid="{9C015E9D-56CE-45B6-BC70-6CDC80AA3439}"/>
    <cellStyle name="_Row6_June 2011 + FC 2" xfId="416" xr:uid="{75166779-260A-4736-9A93-7E979CECEE1C}"/>
    <cellStyle name="_Row6_June 2011 + FC 2 10" xfId="1487" xr:uid="{1AC4AA6C-E5EC-48A5-B977-F0A2EA325F8F}"/>
    <cellStyle name="_Row6_June 2011 + FC 2 11" xfId="1751" xr:uid="{34E464FE-132D-4FDB-B38B-B4DB35C0CB5E}"/>
    <cellStyle name="_Row6_June 2011 + FC 2 12" xfId="1663" xr:uid="{0E2A443F-2B7D-4827-B49D-25312F17B1B6}"/>
    <cellStyle name="_Row6_June 2011 + FC 2 2" xfId="818" xr:uid="{FAC28E41-01C5-44D6-8FF2-655BE0E0CD99}"/>
    <cellStyle name="_Row6_June 2011 + FC 2 3" xfId="1090" xr:uid="{F80BFDA0-E48F-480F-B183-DCB2BBFB6FF3}"/>
    <cellStyle name="_Row6_June 2011 + FC 2 4" xfId="739" xr:uid="{5576CE74-79F1-49BD-BF7A-F844592F9667}"/>
    <cellStyle name="_Row6_June 2011 + FC 2 5" xfId="1218" xr:uid="{4E106755-D1CA-49E9-ABCC-6A8BFA618798}"/>
    <cellStyle name="_Row6_June 2011 + FC 2 6" xfId="641" xr:uid="{763B1879-A69F-42A9-963B-24F9383F86D4}"/>
    <cellStyle name="_Row6_June 2011 + FC 2 7" xfId="634" xr:uid="{64316975-B02D-465F-8B1F-6C30BDD2DA23}"/>
    <cellStyle name="_Row6_June 2011 + FC 2 8" xfId="1288" xr:uid="{4921C8BD-7252-422D-979D-0F21F5708F12}"/>
    <cellStyle name="_Row6_June 2011 + FC 2 9" xfId="1524" xr:uid="{3BE642EF-F345-442B-88D7-C6114CF587F5}"/>
    <cellStyle name="_Row6_June 2017" xfId="417" xr:uid="{0E2FE10E-D4F0-487D-A1BC-2D4A8E5AE224}"/>
    <cellStyle name="_Row6_Konzernblatt" xfId="418" xr:uid="{CD4A613D-2A82-48C1-B16F-4BDE77E5A27C}"/>
    <cellStyle name="_Row6_Mar 2017" xfId="419" xr:uid="{43B6016A-7AF2-4260-8210-77F211BFD720}"/>
    <cellStyle name="_Row6_Mar 2017 10" xfId="1491" xr:uid="{CF7479CC-2BA1-46A1-B7AD-A7CBAA9A6177}"/>
    <cellStyle name="_Row6_Mar 2017 11" xfId="1756" xr:uid="{38FBDCCA-1E71-428A-9BB5-837B52AAA288}"/>
    <cellStyle name="_Row6_Mar 2017 12" xfId="1830" xr:uid="{81E01A7E-4C19-416B-8C59-43CCDEDBE08D}"/>
    <cellStyle name="_Row6_Mar 2017 2" xfId="815" xr:uid="{C8524F05-70D0-4E83-9220-3EDE06C662DB}"/>
    <cellStyle name="_Row6_Mar 2017 3" xfId="1095" xr:uid="{68327BD4-7B9A-40A7-9B29-B0CD8333DCB1}"/>
    <cellStyle name="_Row6_Mar 2017 4" xfId="735" xr:uid="{B988285C-C091-4EA8-841A-EBE76653DB4B}"/>
    <cellStyle name="_Row6_Mar 2017 5" xfId="1221" xr:uid="{C3DDDA08-A330-444E-8112-FD40B86619A7}"/>
    <cellStyle name="_Row6_Mar 2017 6" xfId="1329" xr:uid="{E9F36CB2-7366-4A62-930B-B9984F8C460D}"/>
    <cellStyle name="_Row6_Mar 2017 7" xfId="1298" xr:uid="{FE90C500-A3BF-4EAC-93FA-A32B2DD868E2}"/>
    <cellStyle name="_Row6_Mar 2017 8" xfId="1290" xr:uid="{0097C2CC-8E03-46EE-A817-7CD788FCADAC}"/>
    <cellStyle name="_Row6_Mar 2017 9" xfId="1608" xr:uid="{B05E124E-AA60-45B9-9D34-0586B396D2F1}"/>
    <cellStyle name="_Row6_Nov 2010 + Trends" xfId="420" xr:uid="{D30BE397-C38F-4527-A3AE-90FAF3B253F4}"/>
    <cellStyle name="_Row6_Nov 2010 + Trends 10" xfId="1492" xr:uid="{5A021972-3CC4-4529-A302-16232750B39E}"/>
    <cellStyle name="_Row6_Nov 2010 + Trends 11" xfId="1757" xr:uid="{15F11EB2-E06A-40D7-8EF1-CC5553D70728}"/>
    <cellStyle name="_Row6_Nov 2010 + Trends 12" xfId="1831" xr:uid="{94668E8B-2E49-4907-B772-FBFF423A2D46}"/>
    <cellStyle name="_Row6_Nov 2010 + Trends 2" xfId="814" xr:uid="{68BFF0F3-1BCE-43B3-AC73-6E1ED43AC515}"/>
    <cellStyle name="_Row6_Nov 2010 + Trends 3" xfId="1096" xr:uid="{24806FFB-DAF8-4470-ACE7-99D5E9543725}"/>
    <cellStyle name="_Row6_Nov 2010 + Trends 4" xfId="734" xr:uid="{D262CA56-85B7-4683-8427-BD5291F776E7}"/>
    <cellStyle name="_Row6_Nov 2010 + Trends 5" xfId="1222" xr:uid="{CB438966-603C-420B-8393-1EB4341FB371}"/>
    <cellStyle name="_Row6_Nov 2010 + Trends 6" xfId="1330" xr:uid="{4A685C9F-4299-4D2D-8CD8-D323C11671E5}"/>
    <cellStyle name="_Row6_Nov 2010 + Trends 7" xfId="1299" xr:uid="{65B0C604-9EA7-48EE-8A93-198AD32F4B00}"/>
    <cellStyle name="_Row6_Nov 2010 + Trends 8" xfId="1292" xr:uid="{B09ADECE-2958-42B7-8B43-1B0EBC35467E}"/>
    <cellStyle name="_Row6_Nov 2010 + Trends 9" xfId="1610" xr:uid="{08F89F6A-0052-4893-B44F-F32EE8D505B5}"/>
    <cellStyle name="_Row6_October 2012" xfId="421" xr:uid="{09352D65-7B91-4A2E-919C-9B298BF1E14B}"/>
    <cellStyle name="_Row6_October 2012 10" xfId="1420" xr:uid="{DE5BD080-208F-40CF-8B16-329EDB49B1D2}"/>
    <cellStyle name="_Row6_October 2012 11" xfId="1758" xr:uid="{28DCCD7F-4C8B-4AC9-8E3A-49016C3E6B57}"/>
    <cellStyle name="_Row6_October 2012 12" xfId="1832" xr:uid="{CA5A3CC3-3E5C-4154-B773-4B9FE1A7EF9F}"/>
    <cellStyle name="_Row6_October 2012 2" xfId="813" xr:uid="{EDBB1A64-C08B-415B-8F67-1D0911594123}"/>
    <cellStyle name="_Row6_October 2012 3" xfId="1097" xr:uid="{096F9A33-3648-4C6F-9DB9-D5BF3CF5CE9A}"/>
    <cellStyle name="_Row6_October 2012 4" xfId="733" xr:uid="{FAABD63D-8600-437F-BF98-A7575339254C}"/>
    <cellStyle name="_Row6_October 2012 5" xfId="1223" xr:uid="{F8D7F791-FEF5-46CC-AB48-92D5416CA5D0}"/>
    <cellStyle name="_Row6_October 2012 6" xfId="1331" xr:uid="{DB3D5CD7-60A7-49C9-8463-35DCAFCA1F19}"/>
    <cellStyle name="_Row6_October 2012 7" xfId="1300" xr:uid="{70F31D94-A068-470C-B910-B677E22319DA}"/>
    <cellStyle name="_Row6_October 2012 8" xfId="1294" xr:uid="{65DABC32-0190-484C-AE36-C692CB03B735}"/>
    <cellStyle name="_Row6_October 2012 9" xfId="1611" xr:uid="{3B630DAC-9A1E-4110-9378-DD39A963D317}"/>
    <cellStyle name="_Row6_Sheet1" xfId="422" xr:uid="{58AE4314-997C-4011-8C1F-BA233815E21C}"/>
    <cellStyle name="_Row6_Sheet1 10" xfId="1493" xr:uid="{E3E83142-41BE-4F16-827C-ED47705FDCDD}"/>
    <cellStyle name="_Row6_Sheet1 11" xfId="1776" xr:uid="{0829BB25-A858-42F9-AEBB-714573A31D47}"/>
    <cellStyle name="_Row6_Sheet1 12" xfId="1833" xr:uid="{1DC1A12F-AD4D-459B-802B-1541042CB97E}"/>
    <cellStyle name="_Row6_Sheet1 2" xfId="812" xr:uid="{1B53B137-13D3-433E-89B7-BEC5D7C5BA3E}"/>
    <cellStyle name="_Row6_Sheet1 3" xfId="1098" xr:uid="{C6E85DAB-5429-4C88-A60E-7B5B51FB3259}"/>
    <cellStyle name="_Row6_Sheet1 4" xfId="732" xr:uid="{06215D20-8DAA-4D02-BA64-F77BEF80BAFB}"/>
    <cellStyle name="_Row6_Sheet1 5" xfId="1224" xr:uid="{9A86E1CB-E6A1-4EC5-ACB9-BC425E279DC2}"/>
    <cellStyle name="_Row6_Sheet1 6" xfId="1332" xr:uid="{04BA9C16-685A-44AE-9476-089559431283}"/>
    <cellStyle name="_Row6_Sheet1 7" xfId="1301" xr:uid="{2081B114-0ADC-4BB1-996E-C02E40892DC2}"/>
    <cellStyle name="_Row6_Sheet1 8" xfId="1295" xr:uid="{D514E895-D3C3-4609-A020-BC2894AECA8E}"/>
    <cellStyle name="_Row6_Sheet1 9" xfId="1612" xr:uid="{27404009-F0BD-4570-960E-780383FB6699}"/>
    <cellStyle name="_Row6_Sheet1_July 2017" xfId="423" xr:uid="{D96A3FB8-0C41-4668-B5F7-CBEC53DA49AB}"/>
    <cellStyle name="_Row6_Sheet1_Mar 2017" xfId="424" xr:uid="{54B60BA1-EA3D-4C16-BB02-3A83990D29B6}"/>
    <cellStyle name="_Row6_Standard Comma" xfId="425" xr:uid="{7AEA20B5-5C40-4AE9-AD25-772C4AA8220D}"/>
    <cellStyle name="_Row6_Tabelle1" xfId="426" xr:uid="{DE293EAD-D551-4C8B-B064-D0B6A08BC941}"/>
    <cellStyle name="_Row6_Tabelle2" xfId="427" xr:uid="{0E26F9DC-DD9F-4634-8043-D7E7BA5D6142}"/>
    <cellStyle name="_Row6_Treasury input (short list)" xfId="428" xr:uid="{865B25A7-77B4-41F9-9060-D5C1E2A500E4}"/>
    <cellStyle name="_Row7" xfId="429" xr:uid="{C26364F0-95D5-4FF9-A9CB-9FFB36D13B77}"/>
    <cellStyle name="_Row7_August 2012" xfId="430" xr:uid="{9BE0C63D-8DE5-4AA5-9B27-8AA212625A19}"/>
    <cellStyle name="_Row7_August 2012 10" xfId="1502" xr:uid="{3638DB27-7B84-4590-A747-DF09D91AB2FE}"/>
    <cellStyle name="_Row7_August 2012 11" xfId="1824" xr:uid="{080C2C1C-5863-4A00-ACBA-10D051C63857}"/>
    <cellStyle name="_Row7_August 2012 12" xfId="1871" xr:uid="{FF97DEAF-7A35-45A9-A928-867DC6B22409}"/>
    <cellStyle name="_Row7_August 2012 2" xfId="804" xr:uid="{3C12A7EB-DB18-4FE3-9834-D99411C71B73}"/>
    <cellStyle name="_Row7_August 2012 3" xfId="1112" xr:uid="{C24563A5-C255-4C17-A624-5086FCF46B9F}"/>
    <cellStyle name="_Row7_August 2012 4" xfId="1212" xr:uid="{A4020D3D-B758-41AC-BC1C-4D7C6F016219}"/>
    <cellStyle name="_Row7_August 2012 5" xfId="1238" xr:uid="{1242D7D7-BE86-446A-8F61-AC31D5711CF3}"/>
    <cellStyle name="_Row7_August 2012 6" xfId="1344" xr:uid="{DC22DBCA-F433-41CE-AEED-147D38B76803}"/>
    <cellStyle name="_Row7_August 2012 7" xfId="1308" xr:uid="{6B02ADDA-701F-41E9-9789-B5747488A2DF}"/>
    <cellStyle name="_Row7_August 2012 8" xfId="1306" xr:uid="{ADC2DEB2-E07A-4DE5-89E0-485087EEA6C2}"/>
    <cellStyle name="_Row7_August 2012 9" xfId="1683" xr:uid="{4DABD263-64AD-4A9F-9039-287212D27CA8}"/>
    <cellStyle name="_Row7_July 2017" xfId="431" xr:uid="{BE2907F4-3EDB-47D9-8157-87AF770E843E}"/>
    <cellStyle name="_Row7_July 2017 10" xfId="1419" xr:uid="{AE96C440-6445-48E8-8764-BCED9E3AE933}"/>
    <cellStyle name="_Row7_July 2017 11" xfId="1786" xr:uid="{A0E3D491-6972-4E02-B5C1-5CB64153965B}"/>
    <cellStyle name="_Row7_July 2017 12" xfId="1841" xr:uid="{95B8275E-2648-4B9E-839A-70ADC745B5B3}"/>
    <cellStyle name="_Row7_July 2017 2" xfId="803" xr:uid="{ED06FD22-FC65-459A-93D0-89A45A673390}"/>
    <cellStyle name="_Row7_July 2017 3" xfId="1113" xr:uid="{6F1B61EB-4410-4230-A205-702A4619E551}"/>
    <cellStyle name="_Row7_July 2017 4" xfId="719" xr:uid="{4AA9725E-3FAA-4B93-9DC8-225BBFB990FC}"/>
    <cellStyle name="_Row7_July 2017 5" xfId="1239" xr:uid="{97B3F51D-8920-47E6-8EFB-3DA73E3C6B13}"/>
    <cellStyle name="_Row7_July 2017 6" xfId="1424" xr:uid="{44067328-A94B-4465-ACC6-097865AC5CEC}"/>
    <cellStyle name="_Row7_July 2017 7" xfId="1309" xr:uid="{2002F269-D395-4F3E-8E0F-998ABAFA1DB2}"/>
    <cellStyle name="_Row7_July 2017 8" xfId="1307" xr:uid="{D309E94B-81F6-4FFD-8389-F99B92CD5A6F}"/>
    <cellStyle name="_Row7_July 2017 9" xfId="1684" xr:uid="{A9425A16-616E-42E3-80B3-0BF561B38FC5}"/>
    <cellStyle name="_Row7_June 2011 + FC 2" xfId="432" xr:uid="{79801418-E4DF-403B-84A2-1E66C2B50970}"/>
    <cellStyle name="_Row7_June 2011 + FC 2 10" xfId="1503" xr:uid="{6AA3A150-39C9-407E-838F-1B051D6C7C93}"/>
    <cellStyle name="_Row7_June 2011 + FC 2 11" xfId="1787" xr:uid="{84209FBE-9714-4CCB-85A6-44AA9662D52F}"/>
    <cellStyle name="_Row7_June 2011 + FC 2 12" xfId="1842" xr:uid="{28F1BFFB-DFB6-428F-925F-FD227A9389C5}"/>
    <cellStyle name="_Row7_June 2011 + FC 2 2" xfId="802" xr:uid="{E356623E-F3A9-4644-B4DA-ABAB587F3613}"/>
    <cellStyle name="_Row7_June 2011 + FC 2 3" xfId="1114" xr:uid="{A88EB129-E14E-4928-97BB-91B54B3D6AE9}"/>
    <cellStyle name="_Row7_June 2011 + FC 2 4" xfId="718" xr:uid="{6D9C9748-713A-41D4-BD9B-86DED828991D}"/>
    <cellStyle name="_Row7_June 2011 + FC 2 5" xfId="1244" xr:uid="{36188768-1B40-47DD-99F5-36BEFC9B4D00}"/>
    <cellStyle name="_Row7_June 2011 + FC 2 6" xfId="1345" xr:uid="{D9D72726-A2BB-4328-A3F3-005D19C54B08}"/>
    <cellStyle name="_Row7_June 2011 + FC 2 7" xfId="1311" xr:uid="{AE003CAF-79B8-417D-9960-6F163500807A}"/>
    <cellStyle name="_Row7_June 2011 + FC 2 8" xfId="1312" xr:uid="{0FF44404-09D5-41C1-BA92-802D8D4EBBE8}"/>
    <cellStyle name="_Row7_June 2011 + FC 2 9" xfId="1689" xr:uid="{FBFC102A-B8F6-45F2-9048-55E42CE74E5C}"/>
    <cellStyle name="_Row7_June 2017" xfId="433" xr:uid="{22BB8751-BFBC-45BA-AEAE-4993222636BA}"/>
    <cellStyle name="_Row7_Konzernblatt" xfId="434" xr:uid="{866B2083-F7B8-4976-88B2-63A8E8D66489}"/>
    <cellStyle name="_Row7_Mar 2017" xfId="435" xr:uid="{263571D4-EA52-4F49-B2DD-9F0DD9A644FF}"/>
    <cellStyle name="_Row7_Mar 2017 10" xfId="1416" xr:uid="{8D6B582A-3F0A-449F-82B9-8E5669491303}"/>
    <cellStyle name="_Row7_Mar 2017 11" xfId="1795" xr:uid="{683C9901-167B-4324-8999-65D9C54ECD9D}"/>
    <cellStyle name="_Row7_Mar 2017 12" xfId="1850" xr:uid="{A1966081-F5AE-40F0-ADD8-5CBA3E083B9B}"/>
    <cellStyle name="_Row7_Mar 2017 2" xfId="799" xr:uid="{8573656D-DD3B-41C9-964F-7793B8DB43F9}"/>
    <cellStyle name="_Row7_Mar 2017 3" xfId="1125" xr:uid="{DF4AF296-794B-480C-8605-A02D228FF2AA}"/>
    <cellStyle name="_Row7_Mar 2017 4" xfId="710" xr:uid="{658EA716-D3C3-417C-872B-97BA673F7A52}"/>
    <cellStyle name="_Row7_Mar 2017 5" xfId="1249" xr:uid="{B614D878-CD28-43CB-8E1E-8336874FBC42}"/>
    <cellStyle name="_Row7_Mar 2017 6" xfId="1352" xr:uid="{5A39D577-10D8-4373-9EC8-4C0B5CD1A7E9}"/>
    <cellStyle name="_Row7_Mar 2017 7" xfId="1428" xr:uid="{90972BD4-0AEB-4B7A-B24E-6EA64C55E9BA}"/>
    <cellStyle name="_Row7_Mar 2017 8" xfId="1433" xr:uid="{BA83F895-EA3D-4587-B0EE-82A55A609D02}"/>
    <cellStyle name="_Row7_Mar 2017 9" xfId="1694" xr:uid="{15DA2C10-F24D-4A7D-B83D-A8BD4C7B9BFD}"/>
    <cellStyle name="_Row7_Nov 2010 + Trends" xfId="436" xr:uid="{9C1DA7E3-991D-481D-BFF3-BD58E7D135BC}"/>
    <cellStyle name="_Row7_Nov 2010 + Trends 10" xfId="1509" xr:uid="{0E9D8931-CCEC-46A8-921B-405876D85159}"/>
    <cellStyle name="_Row7_Nov 2010 + Trends 11" xfId="1796" xr:uid="{0E313AE5-4BCF-495D-B924-BEA026E8D5E1}"/>
    <cellStyle name="_Row7_Nov 2010 + Trends 12" xfId="1851" xr:uid="{934A44ED-7326-4B38-B4FB-1165AD712F0A}"/>
    <cellStyle name="_Row7_Nov 2010 + Trends 2" xfId="798" xr:uid="{3C8FF85F-4C56-4B85-AD52-6612C911374C}"/>
    <cellStyle name="_Row7_Nov 2010 + Trends 3" xfId="1126" xr:uid="{D9D8D160-016B-4561-BF45-4E602E20EE80}"/>
    <cellStyle name="_Row7_Nov 2010 + Trends 4" xfId="709" xr:uid="{420D6C42-6213-4B18-9703-A8706F7A53E7}"/>
    <cellStyle name="_Row7_Nov 2010 + Trends 5" xfId="1250" xr:uid="{BC7B6A3E-B41E-4C95-BE21-B7254557A5FC}"/>
    <cellStyle name="_Row7_Nov 2010 + Trends 6" xfId="1353" xr:uid="{3CBEEEE2-F593-4B52-A953-77D9E34F8F67}"/>
    <cellStyle name="_Row7_Nov 2010 + Trends 7" xfId="1429" xr:uid="{AF692F5D-E7FE-40D8-801B-8497C5496D7A}"/>
    <cellStyle name="_Row7_Nov 2010 + Trends 8" xfId="1434" xr:uid="{135767C3-7CA8-4479-A21A-9F72BC792D06}"/>
    <cellStyle name="_Row7_Nov 2010 + Trends 9" xfId="1695" xr:uid="{0156D2E5-A985-4C3D-B96C-0A1709BF8260}"/>
    <cellStyle name="_Row7_October 2012" xfId="437" xr:uid="{682BC55E-C7C7-4652-8D1D-81AD4DB4936E}"/>
    <cellStyle name="_Row7_October 2012 10" xfId="1508" xr:uid="{AC58EC91-2832-4D2D-98D0-2380357187D3}"/>
    <cellStyle name="_Row7_October 2012 11" xfId="1797" xr:uid="{E0270309-1DBD-492A-A482-571B7147F8FC}"/>
    <cellStyle name="_Row7_October 2012 12" xfId="1852" xr:uid="{48EF9ECB-ECB0-4E54-A686-8A0FC34234DF}"/>
    <cellStyle name="_Row7_October 2012 2" xfId="797" xr:uid="{A4325C3F-8EF7-4C6B-9C3D-E3183C89786C}"/>
    <cellStyle name="_Row7_October 2012 3" xfId="1127" xr:uid="{4B899728-0418-4B91-82C0-AA5F2DB3DCD6}"/>
    <cellStyle name="_Row7_October 2012 4" xfId="708" xr:uid="{774757F0-574C-431B-AAA7-3FC1280CD56E}"/>
    <cellStyle name="_Row7_October 2012 5" xfId="1251" xr:uid="{82032A79-F058-43B2-BC85-9E625558BF02}"/>
    <cellStyle name="_Row7_October 2012 6" xfId="1354" xr:uid="{0C75FBD5-B5A0-4F31-8EEA-0D7E5F82854F}"/>
    <cellStyle name="_Row7_October 2012 7" xfId="1430" xr:uid="{AD6EF322-6502-4895-AA35-FB0BA619E768}"/>
    <cellStyle name="_Row7_October 2012 8" xfId="1435" xr:uid="{CB4000E1-D8AC-4A93-BD38-9E6827311C73}"/>
    <cellStyle name="_Row7_October 2012 9" xfId="1765" xr:uid="{0E28802C-9AFE-4BE0-A91E-1279BCABB083}"/>
    <cellStyle name="_Row7_Sheet1" xfId="438" xr:uid="{51E7D344-F7B6-44BB-844D-F3767636048F}"/>
    <cellStyle name="_Row7_Sheet1 10" xfId="1527" xr:uid="{29BB56E9-A6D1-49AD-94C4-0712880B0B90}"/>
    <cellStyle name="_Row7_Sheet1 11" xfId="1798" xr:uid="{3627E22A-DA1C-4F77-A7B9-989A60F904DD}"/>
    <cellStyle name="_Row7_Sheet1 12" xfId="1853" xr:uid="{FC8CBDFE-5738-441D-B0D6-C330B37BC807}"/>
    <cellStyle name="_Row7_Sheet1 2" xfId="796" xr:uid="{8C2F4F1B-E38D-4B63-98F0-4A6B8416C6FB}"/>
    <cellStyle name="_Row7_Sheet1 3" xfId="1128" xr:uid="{256CBE23-16EF-49C4-A1A7-70AB6852FEB0}"/>
    <cellStyle name="_Row7_Sheet1 4" xfId="707" xr:uid="{141A2FC5-33C8-41B7-987C-8A797EB896D8}"/>
    <cellStyle name="_Row7_Sheet1 5" xfId="1252" xr:uid="{716F3DA6-42D1-4CCC-B1A9-729298602A72}"/>
    <cellStyle name="_Row7_Sheet1 6" xfId="1355" xr:uid="{564D5369-F312-420A-BCAF-9E80D6390A18}"/>
    <cellStyle name="_Row7_Sheet1 7" xfId="1431" xr:uid="{CB88432A-9A21-485E-9948-B70E79F715CB}"/>
    <cellStyle name="_Row7_Sheet1 8" xfId="1436" xr:uid="{8F65F5E7-D222-43A7-88D7-02E3ABF1F32E}"/>
    <cellStyle name="_Row7_Sheet1 9" xfId="1696" xr:uid="{EEC2DE42-9952-4692-8310-9B465D7F65CC}"/>
    <cellStyle name="_Row7_Sheet1_July 2017" xfId="439" xr:uid="{4D07F297-4908-4F10-9F31-42CFF2DBAD4C}"/>
    <cellStyle name="_Row7_Sheet1_Mar 2017" xfId="440" xr:uid="{B5405F11-99CB-4AE3-AB86-6821C53AFE2F}"/>
    <cellStyle name="_Row7_Standard Comma" xfId="441" xr:uid="{1FEC117C-8E00-4DCF-929A-D87A593F2924}"/>
    <cellStyle name="_Row7_Tabelle1" xfId="442" xr:uid="{76C6769E-1E56-4F1E-BD79-43AB1C466D4E}"/>
    <cellStyle name="_Row7_Tabelle2" xfId="443" xr:uid="{57CBB829-3FB1-4EA1-BBD2-BDEF426B9327}"/>
    <cellStyle name="_Row7_Treasury input (short list)" xfId="444" xr:uid="{55338E6C-3CB2-4760-8EC4-321BCC5BC06C}"/>
    <cellStyle name="_Row8" xfId="445" xr:uid="{385BC98A-70B6-4591-BFE7-004CFB6292E4}"/>
    <cellStyle name="_Row8_June 2017" xfId="446" xr:uid="{967FF989-F093-4E3A-BBC3-ED84D45489D9}"/>
    <cellStyle name="000000" xfId="447" xr:uid="{231C4A88-B40C-40CB-B8AB-98B44EE33924}"/>
    <cellStyle name="20 % - Akzent1 2" xfId="448" xr:uid="{3D546C5F-755D-48C5-9E39-97A24E1F5797}"/>
    <cellStyle name="20 % - Akzent2 2" xfId="449" xr:uid="{71405E92-328A-4536-8FF3-459C4F08BDFC}"/>
    <cellStyle name="20 % - Akzent3 2" xfId="450" xr:uid="{B69275DF-021B-4651-BE0B-9E1D745415F8}"/>
    <cellStyle name="20 % - Akzent4 2" xfId="451" xr:uid="{0EEEF056-86BD-4A6F-B34C-10662239FB16}"/>
    <cellStyle name="20 % - Akzent5 2" xfId="452" xr:uid="{546254F6-592A-41F1-82E5-97D7CFA9025A}"/>
    <cellStyle name="20 % - Akzent6 2" xfId="453" xr:uid="{B9DDD814-81A4-45FB-BC63-0D5226CB2384}"/>
    <cellStyle name="20% - Accent1 2" xfId="454" xr:uid="{E07D318D-56DB-485F-9FA4-AC548606E86D}"/>
    <cellStyle name="20% - Accent2 2" xfId="455" xr:uid="{6DDDB274-B8D2-473B-8331-973131A8B176}"/>
    <cellStyle name="20% - Accent3 2" xfId="456" xr:uid="{611E9CE0-78DB-485B-9745-193380D9649A}"/>
    <cellStyle name="20% - Accent4 2" xfId="457" xr:uid="{22699325-B887-4D20-9664-402449BBD6BF}"/>
    <cellStyle name="20% - Accent5 2" xfId="458" xr:uid="{279110D0-9DD6-4813-B4BB-F7560D9EF016}"/>
    <cellStyle name="20% - Accent6 2" xfId="459" xr:uid="{9B2717FF-475F-4C2F-B0F7-A59CCC9E6123}"/>
    <cellStyle name="20% - Akzent1" xfId="460" xr:uid="{DB878C01-C66F-4D36-A490-227A79929095}"/>
    <cellStyle name="20% - Akzent2" xfId="461" xr:uid="{CA9FC832-8034-41D6-8535-E2F120C372AE}"/>
    <cellStyle name="20% - Akzent3" xfId="462" xr:uid="{32838371-0B22-4F9E-8D0D-3911ACEB3474}"/>
    <cellStyle name="20% - Akzent4" xfId="463" xr:uid="{A2B70F20-C464-41F4-8702-564A296607ED}"/>
    <cellStyle name="20% - Akzent5" xfId="464" xr:uid="{91CEEFA7-F0F1-4D0F-9488-6254ACE69921}"/>
    <cellStyle name="20% - Akzent6" xfId="465" xr:uid="{2DFB124D-42BC-4E35-815C-36D3D98631D4}"/>
    <cellStyle name="40 % - Akzent1 2" xfId="466" xr:uid="{DAAD02A6-F427-401D-8372-9FEA9F4D1423}"/>
    <cellStyle name="40 % - Akzent2 2" xfId="467" xr:uid="{E37C397D-133B-4009-B886-9BC950234F81}"/>
    <cellStyle name="40 % - Akzent3 2" xfId="468" xr:uid="{DFD636C3-1357-4374-8CCA-60E8F95BB22D}"/>
    <cellStyle name="40 % - Akzent4 2" xfId="469" xr:uid="{4D42A17B-D087-415F-8921-66D320EB16A8}"/>
    <cellStyle name="40 % - Akzent5 2" xfId="470" xr:uid="{E369DE19-40DC-4131-A264-CF192A91BBD2}"/>
    <cellStyle name="40 % - Akzent6 2" xfId="471" xr:uid="{C3779D16-D927-4906-A7AE-2BE48CA8B66F}"/>
    <cellStyle name="40% - Accent1 2" xfId="472" xr:uid="{6A9C6900-499A-4212-B880-948BA6A13208}"/>
    <cellStyle name="40% - Accent2 2" xfId="473" xr:uid="{0ADEA66D-B388-4E4A-86AB-4A2B8BABE408}"/>
    <cellStyle name="40% - Accent3 2" xfId="474" xr:uid="{D7577855-7908-4B60-9496-7995E09C163E}"/>
    <cellStyle name="40% - Accent4 2" xfId="475" xr:uid="{39A18BE5-7952-46C0-BEB2-52434133028E}"/>
    <cellStyle name="40% - Accent5 2" xfId="476" xr:uid="{C07995E7-A5E6-4EB0-A334-367949A1B460}"/>
    <cellStyle name="40% - Accent6 2" xfId="477" xr:uid="{52713C2E-441D-4FB1-B3BF-90765054B29A}"/>
    <cellStyle name="40% - Akzent1" xfId="478" xr:uid="{E796CA9F-CA72-4927-8611-78D19AA79D1B}"/>
    <cellStyle name="40% - Akzent2" xfId="479" xr:uid="{93A096EC-7926-4709-AF74-2B5273DD148D}"/>
    <cellStyle name="40% - Akzent3" xfId="480" xr:uid="{CD33EA5E-7992-4EED-8234-D26F86BF9CD9}"/>
    <cellStyle name="40% - Akzent4" xfId="481" xr:uid="{97A3A56F-CDFE-4743-BED0-1E0A1530A4DF}"/>
    <cellStyle name="40% - Akzent5" xfId="482" xr:uid="{775632D5-B1E5-4D15-B516-6C16E271FB42}"/>
    <cellStyle name="40% - Akzent6" xfId="483" xr:uid="{914B677C-CD82-4755-BAB1-4CA9BE6BD1F1}"/>
    <cellStyle name="60 % - Akzent1 2" xfId="484" xr:uid="{76BC009C-A0AF-4467-8F4C-A2B7A8155ADF}"/>
    <cellStyle name="60 % - Akzent2 2" xfId="485" xr:uid="{504DDC3A-4F92-4B5E-9BEF-ACAAD5BE0157}"/>
    <cellStyle name="60 % - Akzent3 2" xfId="486" xr:uid="{5C80B868-5727-49CE-8189-CB0DD7C26B41}"/>
    <cellStyle name="60 % - Akzent4 2" xfId="487" xr:uid="{7AA453BD-C4FE-4B8F-95BC-3D027257C6B5}"/>
    <cellStyle name="60 % - Akzent5 2" xfId="488" xr:uid="{7DAB9E52-492C-4607-9D4D-237CD83AFEB2}"/>
    <cellStyle name="60 % - Akzent6 2" xfId="489" xr:uid="{C29B26F8-907A-4BAF-90BA-B98A44097800}"/>
    <cellStyle name="60% - Accent1 2" xfId="490" xr:uid="{38B004A7-FCFE-4305-9160-15968C82E204}"/>
    <cellStyle name="60% - Accent2 2" xfId="491" xr:uid="{4CE198BB-BB49-4B39-A2AC-2F0235471AA0}"/>
    <cellStyle name="60% - Accent3 2" xfId="492" xr:uid="{3FD9CE1E-CC84-42DB-8494-D4981BEAC67D}"/>
    <cellStyle name="60% - Accent4 2" xfId="493" xr:uid="{67CCBD08-F580-42EB-9FC6-90F81A432E24}"/>
    <cellStyle name="60% - Accent5 2" xfId="494" xr:uid="{A14D5D9C-63C7-4780-8B0A-9135A46B3C56}"/>
    <cellStyle name="60% - Accent6 2" xfId="495" xr:uid="{2C55A513-F204-4C4D-AF3C-2926A910D641}"/>
    <cellStyle name="60% - Akzent1" xfId="496" xr:uid="{392064AB-B3BB-47E3-99AE-914C16C7DD08}"/>
    <cellStyle name="60% - Akzent2" xfId="497" xr:uid="{312CC33D-5ACC-4D68-A698-E76019AAE9C9}"/>
    <cellStyle name="60% - Akzent3" xfId="498" xr:uid="{5571A03D-19F3-4EA6-9C19-01F82E1DFBCA}"/>
    <cellStyle name="60% - Akzent4" xfId="499" xr:uid="{B19BF73D-FE51-4A63-BA4B-91D7D4B102BA}"/>
    <cellStyle name="60% - Akzent5" xfId="500" xr:uid="{EA04F89A-F67C-4CD9-AD10-EDB323878F63}"/>
    <cellStyle name="60% - Akzent6" xfId="501" xr:uid="{0DD53330-5D98-43CC-98E6-AE9FBEBFB4D8}"/>
    <cellStyle name="Accent1 2" xfId="502" xr:uid="{5687AA58-49AC-43BE-9757-F19A73FFB842}"/>
    <cellStyle name="Accent2 2" xfId="503" xr:uid="{18F91FC5-2B2B-4575-8CF6-DB2955D3D1D7}"/>
    <cellStyle name="Accent3 2" xfId="504" xr:uid="{C3152B85-1D12-432E-8B9B-43D6EABED10E}"/>
    <cellStyle name="Accent4 2" xfId="505" xr:uid="{33AE4C83-D5D0-4FE9-B3AD-8C3DEF58A6D0}"/>
    <cellStyle name="Accent5 2" xfId="506" xr:uid="{C5F441EA-0BD5-45BD-AA21-58938B30677B}"/>
    <cellStyle name="Accent6 2" xfId="507" xr:uid="{149A0B9C-2093-4B45-BF6B-FB08EF4AB3A2}"/>
    <cellStyle name="Akzent1 2" xfId="508" xr:uid="{B441416E-9869-4856-B9BB-BEE198BC9656}"/>
    <cellStyle name="Akzent2 2" xfId="509" xr:uid="{C57E30A7-9D3D-4597-A5B1-B430D6965254}"/>
    <cellStyle name="Akzent3 2" xfId="510" xr:uid="{94875368-DE67-4C94-A80D-C7F39449CCCC}"/>
    <cellStyle name="Akzent4 2" xfId="511" xr:uid="{D386840A-1892-4666-8E0C-A95714A5207C}"/>
    <cellStyle name="Akzent5 2" xfId="512" xr:uid="{8E3F0998-566B-4232-B53F-C19CBCABB68D}"/>
    <cellStyle name="Akzent6 2" xfId="513" xr:uid="{16DFA6BD-29A1-4E5B-9A61-A3FE7C4F047C}"/>
    <cellStyle name="args.style" xfId="514" xr:uid="{8E93544C-D725-4A71-BB40-16E87F7D03EF}"/>
    <cellStyle name="Ausgabe 2" xfId="515" xr:uid="{5A4C8DAE-CC2F-4B22-B157-4DAF7E2D4693}"/>
    <cellStyle name="Bad 2" xfId="516" xr:uid="{291B4874-A33C-4C5E-A194-3FA420B4B314}"/>
    <cellStyle name="Berechnung 2" xfId="517" xr:uid="{B43C27E5-73FF-46B8-A58F-2ACAF71C5AD8}"/>
    <cellStyle name="Calc Currency (0)" xfId="518" xr:uid="{4B72BB5E-E0AC-4D4E-ABAE-1711A0B9CE35}"/>
    <cellStyle name="Calc Currency (0) 2" xfId="519" xr:uid="{C414F385-C18B-45A4-BC00-F8D37D1AAD0E}"/>
    <cellStyle name="Calc Currency (0)_Aug 2016" xfId="520" xr:uid="{F072F9F2-9B5B-4F87-994F-19CE4CEF94CB}"/>
    <cellStyle name="Calculation 2" xfId="521" xr:uid="{5F411DBA-A320-4C5F-9C9A-401D2B30F589}"/>
    <cellStyle name="Check Cell 2" xfId="522" xr:uid="{9CC9DFB1-5EBE-4796-99BE-E3A1AF71BA28}"/>
    <cellStyle name="Collegamento ipertestuale visitato_nt²" xfId="523" xr:uid="{FE565CD3-450A-4211-91E7-A5B9A6BB697F}"/>
    <cellStyle name="Collegamento ipertestuale_nt²" xfId="524" xr:uid="{27E875CF-B1B6-4D40-ABAB-752A5CBB1A15}"/>
    <cellStyle name="Comma" xfId="1883" xr:uid="{291ADA4F-BEFF-4E9B-B014-F3DDC7BE1E89}"/>
    <cellStyle name="Comma [0]" xfId="620" xr:uid="{64D2FDF5-8D58-4693-9FF9-F1F5F6284B2E}"/>
    <cellStyle name="Comma [0] 2" xfId="1205" xr:uid="{BC6D2A75-69DD-42A9-AC04-9D3963DA8A2D}"/>
    <cellStyle name="Comma [1]" xfId="525" xr:uid="{41D5B08F-4577-42BB-86F3-5B7FB31FD0DF}"/>
    <cellStyle name="Comma 10" xfId="1418" xr:uid="{7AD74943-E40D-4323-B6D4-29CBA0A7480A}"/>
    <cellStyle name="Comma 11" xfId="1519" xr:uid="{D40C5C8D-8187-4754-AB8B-11A32B80391C}"/>
    <cellStyle name="Comma 12" xfId="1621" xr:uid="{869CD03B-8AD1-4A1B-A3D2-61713BE6AD2E}"/>
    <cellStyle name="Comma 13" xfId="1667" xr:uid="{034D2DFD-5EC1-4344-9B5A-1C8079F9ECE1}"/>
    <cellStyle name="Comma 14" xfId="1761" xr:uid="{C7823243-2F16-4E71-B384-093C9C19A05C}"/>
    <cellStyle name="Comma 15" xfId="1769" xr:uid="{CE9685E7-2FA5-4660-A839-1D16449B05C8}"/>
    <cellStyle name="Comma 16" xfId="1822" xr:uid="{55B19AB1-C2B3-4C36-AD78-2014F146B6CE}"/>
    <cellStyle name="Comma 17" xfId="1870" xr:uid="{53AA937D-2693-448E-BDC5-F26168B30AD6}"/>
    <cellStyle name="Comma 18" xfId="1878" xr:uid="{3EBD1CF9-4245-4447-AE3B-F50C6E0D325C}"/>
    <cellStyle name="Comma 2" xfId="526" xr:uid="{A3149374-6A85-4D03-8802-7BDB954688E6}"/>
    <cellStyle name="Comma 3" xfId="527" xr:uid="{7B102527-CD30-4561-9CF6-C6863A04D0A9}"/>
    <cellStyle name="Comma 4" xfId="528" xr:uid="{6D6F6D65-6383-4565-A022-BCB7085DFDC1}"/>
    <cellStyle name="Comma 5" xfId="529" xr:uid="{94CBFF84-D7EA-4884-B52C-6C3CA37A04C8}"/>
    <cellStyle name="Comma 5 2" xfId="1118" xr:uid="{3BD82D6A-FC99-4810-970C-79AB692E7465}"/>
    <cellStyle name="Comma 6" xfId="629" xr:uid="{DBA1904E-F842-43B0-AE57-3FC4627D437A}"/>
    <cellStyle name="Comma 7" xfId="1199" xr:uid="{FDC92B8C-DAD4-46C5-8CBB-834608FFFEEE}"/>
    <cellStyle name="Comma 8" xfId="635" xr:uid="{3B15671F-AD33-48DE-AC5C-0CE686DDB4A8}"/>
    <cellStyle name="Comma 9" xfId="1318" xr:uid="{A6641303-A6B4-42CE-9B77-8938D0869319}"/>
    <cellStyle name="Copied" xfId="530" xr:uid="{A4E3B014-3133-4D69-B341-7BACDA0E35AD}"/>
    <cellStyle name="COST1" xfId="531" xr:uid="{D0DE9856-2AC8-4237-8CB1-2C108D525CAB}"/>
    <cellStyle name="Currency" xfId="621" xr:uid="{ED846826-44E8-4B07-89C8-6F8A2C0E64A8}"/>
    <cellStyle name="Currency [0]" xfId="622" xr:uid="{FC22562A-5A34-4520-B2E6-331A819A0C3F}"/>
    <cellStyle name="Currency [0] 2" xfId="1207" xr:uid="{4C82CC3B-3D1B-4B36-9DF3-ED55A64CEBB8}"/>
    <cellStyle name="Currency 10" xfId="1773" xr:uid="{D098A2D7-9647-4C6B-B587-3969606B6B12}"/>
    <cellStyle name="Currency 11" xfId="1825" xr:uid="{5AB603CA-1430-4D69-87DF-47FCE7DF746C}"/>
    <cellStyle name="Currency 12" xfId="1872" xr:uid="{7BF5D18D-F189-4757-96C5-9A0CE4836EFD}"/>
    <cellStyle name="Currency 13" xfId="1879" xr:uid="{3354E259-D8BD-4718-9335-4509863BB4E9}"/>
    <cellStyle name="Currency 14" xfId="1881" xr:uid="{63990E07-0D11-487B-B1CB-55BF763DA238}"/>
    <cellStyle name="Currency 2" xfId="1206" xr:uid="{EC145DCC-B900-4C17-826A-4A2D5F859CA8}"/>
    <cellStyle name="Currency 3" xfId="1213" xr:uid="{DD0B228F-82D4-4F86-ADF2-00F06DCF9280}"/>
    <cellStyle name="Currency 4" xfId="1325" xr:uid="{7E5C2444-CBA9-4248-A6DD-2BF8D34EB29C}"/>
    <cellStyle name="Currency 5" xfId="1425" xr:uid="{4C7AAEB0-4E61-4683-B030-4088DA6F0128}"/>
    <cellStyle name="Currency 6" xfId="1526" xr:uid="{2F6429C1-1E20-4932-BBE4-65A4CA2F2330}"/>
    <cellStyle name="Currency 7" xfId="1626" xr:uid="{D1FD3529-4D12-4E7C-BA92-13B4E35BFD8F}"/>
    <cellStyle name="Currency 8" xfId="1673" xr:uid="{3242C037-8680-4EE4-8712-1BFD31D99852}"/>
    <cellStyle name="Currency 9" xfId="1766" xr:uid="{6C1CD693-8CFC-437C-8C09-8F901DD761B5}"/>
    <cellStyle name="Dezimal 2" xfId="532" xr:uid="{4F3371BF-1966-4E95-9B7F-551B26E2FF22}"/>
    <cellStyle name="Dezimal 3" xfId="533" xr:uid="{9D7236B1-795D-421C-B133-073A9D9FE47D}"/>
    <cellStyle name="Eingabe 2" xfId="534" xr:uid="{7765E2BF-C282-42BA-A332-392BE6C2C39D}"/>
    <cellStyle name="Entered" xfId="535" xr:uid="{CCD8AD87-9FD0-49D0-BE01-12879FDEA265}"/>
    <cellStyle name="Ergebnis 2" xfId="536" xr:uid="{7C01CA84-6D42-4101-9B2C-9C45BC545C45}"/>
    <cellStyle name="Erklärender Text 2" xfId="537" xr:uid="{940AA6BB-9438-497E-9060-EEB1296DCFBD}"/>
    <cellStyle name="Explanatory Text 2" xfId="538" xr:uid="{4A9E9E9B-4DB2-4E28-9F5F-C5EA076EB459}"/>
    <cellStyle name="Good 2" xfId="539" xr:uid="{16C4CF65-EB17-4436-93C6-4142FD4B5D5B}"/>
    <cellStyle name="Grey" xfId="540" xr:uid="{B16C3D74-A7AC-4833-ABE2-0810ADA938C0}"/>
    <cellStyle name="Grey 2" xfId="541" xr:uid="{AA2758AF-222D-4C4D-A64E-37F54A85EB02}"/>
    <cellStyle name="Gut 2" xfId="542" xr:uid="{FA4409B0-41C6-4FFB-98A8-3F3B83422CC1}"/>
    <cellStyle name="Header1" xfId="543" xr:uid="{6079E07D-AACE-48C5-81D4-FB96BA88CA45}"/>
    <cellStyle name="Header2" xfId="544" xr:uid="{DB7759BC-5386-4B1C-9848-1B3D250388F7}"/>
    <cellStyle name="Header2 10" xfId="1856" xr:uid="{C23BDAA9-7B41-4C97-B05E-149DEF809496}"/>
    <cellStyle name="Header2 11" xfId="1874" xr:uid="{C981DC3F-D9BA-444F-951B-F272EE9ECF51}"/>
    <cellStyle name="Header2 12" xfId="1880" xr:uid="{D4ADCF5D-0CAB-44DF-81F4-0B368CD9ED49}"/>
    <cellStyle name="Header2 2" xfId="704" xr:uid="{23E16120-81CA-4707-8D5A-1D3AF73F240A}"/>
    <cellStyle name="Header2 3" xfId="1255" xr:uid="{44DC4FB7-5CC1-4523-84D2-DFDD70F09ED7}"/>
    <cellStyle name="Header2 4" xfId="1362" xr:uid="{65BB88B9-CF70-42F3-90FD-FDBD78C96662}"/>
    <cellStyle name="Header2 5" xfId="1463" xr:uid="{2DF1BC3A-EE8B-4E3A-BE25-CBA6B2311ABB}"/>
    <cellStyle name="Header2 6" xfId="1562" xr:uid="{7573C2F5-9896-4867-9332-1D5DDEAFC322}"/>
    <cellStyle name="Header2 7" xfId="1510" xr:uid="{B3A462AF-6BFB-4BC9-A74D-8E47B9C1F953}"/>
    <cellStyle name="Header2 8" xfId="1709" xr:uid="{FA1C0E38-A937-484D-8BB7-B53A899F180C}"/>
    <cellStyle name="Header2 9" xfId="1801" xr:uid="{32C02B03-A805-4EC5-A211-BE9529775B62}"/>
    <cellStyle name="Heading 1 2" xfId="545" xr:uid="{B57BFB36-A190-4A36-B341-2764582E8CB7}"/>
    <cellStyle name="Heading 2 2" xfId="546" xr:uid="{2EE0604A-77E9-4A92-A3B0-60433D6ED03B}"/>
    <cellStyle name="Heading 3 2" xfId="547" xr:uid="{3D5CA1FD-882A-4069-9253-547CE78AA3CF}"/>
    <cellStyle name="Heading 4 2" xfId="548" xr:uid="{19619E55-A69D-4F69-A9BD-426EF2571804}"/>
    <cellStyle name="Hyperlink" xfId="1" builtinId="8"/>
    <cellStyle name="Input [yellow]" xfId="549" xr:uid="{CFDDE4A9-AB53-4B12-85D0-15C277F22633}"/>
    <cellStyle name="Input [yellow] 10" xfId="1875" xr:uid="{DA744846-DD2F-490B-8DD1-A2EB65229A2A}"/>
    <cellStyle name="Input [yellow] 2" xfId="700" xr:uid="{A2B4ADDC-7EAF-4226-B3AB-081E198894E6}"/>
    <cellStyle name="Input [yellow] 3" xfId="1259" xr:uid="{04273A8B-8C9E-4A89-9CCD-90047D70A310}"/>
    <cellStyle name="Input [yellow] 4" xfId="1366" xr:uid="{63273F0E-7F5C-477E-B835-A33464903549}"/>
    <cellStyle name="Input [yellow] 5" xfId="1467" xr:uid="{4459842C-1169-4989-85D4-C0C47F18326E}"/>
    <cellStyle name="Input [yellow] 6" xfId="1513" xr:uid="{2E27EE5D-6E35-4099-913D-51CFACF7BFFF}"/>
    <cellStyle name="Input [yellow] 7" xfId="1629" xr:uid="{78D557D2-C191-4217-B6B5-DB59B55399C6}"/>
    <cellStyle name="Input [yellow] 8" xfId="1804" xr:uid="{8200F3F4-DFE4-42DA-89A2-EECDD195FA6A}"/>
    <cellStyle name="Input [yellow] 9" xfId="1859" xr:uid="{785DAE31-25F0-4E2A-A010-92DD254243E9}"/>
    <cellStyle name="Input 2" xfId="550" xr:uid="{B3D4B1D1-4D15-4AE0-AD39-76153166F7C4}"/>
    <cellStyle name="Input Cells" xfId="551" xr:uid="{56875EC5-ED51-4DCD-9118-9997BC84FB41}"/>
    <cellStyle name="Komma [0]_PLDT" xfId="552" xr:uid="{8590E87C-B5F6-4E73-98B1-38225086FA2D}"/>
    <cellStyle name="Komma 10" xfId="553" xr:uid="{AAE0B4C8-8CCF-42AC-8748-0361DB42853B}"/>
    <cellStyle name="Komma 11" xfId="554" xr:uid="{79DFB8A1-2C2D-456A-ACFB-799283C6517D}"/>
    <cellStyle name="Komma 12" xfId="555" xr:uid="{FCEB496C-7413-4426-8780-78731194A195}"/>
    <cellStyle name="Komma 13" xfId="556" xr:uid="{7D411963-577C-4F09-B662-FCBB4223440B}"/>
    <cellStyle name="Komma 14" xfId="557" xr:uid="{1F1327B3-F067-4056-9980-65B8912992D9}"/>
    <cellStyle name="Komma 15" xfId="558" xr:uid="{00A3C749-7A3D-46AB-8112-F47FF2018C73}"/>
    <cellStyle name="Komma 16" xfId="559" xr:uid="{64378B51-703B-41DE-8E54-A2EE11AD7824}"/>
    <cellStyle name="Komma 17" xfId="560" xr:uid="{61127E7D-4F8A-4D81-A192-4DCE13291E3C}"/>
    <cellStyle name="Komma 18" xfId="561" xr:uid="{A4012D14-8737-483F-B089-C81F12EB77DE}"/>
    <cellStyle name="Komma 19" xfId="562" xr:uid="{8E34EEEA-885C-4D01-BE39-15FE0CF511A7}"/>
    <cellStyle name="Komma 2" xfId="563" xr:uid="{620FCAB1-3D4F-41CD-BE99-70C31D3F4F0B}"/>
    <cellStyle name="Komma 3" xfId="564" xr:uid="{66733122-FEAD-4009-91CE-C10157F396A6}"/>
    <cellStyle name="Komma 4" xfId="565" xr:uid="{9693D5D1-EEB6-49BD-AA38-F98377384881}"/>
    <cellStyle name="Komma 5" xfId="566" xr:uid="{F6C7F23F-3937-48AD-BACF-81A2499E4AF9}"/>
    <cellStyle name="Komma 6" xfId="567" xr:uid="{46F1BF76-A025-4D98-8592-9B58D4C6D40C}"/>
    <cellStyle name="Komma 7" xfId="568" xr:uid="{D56B85BA-E0E5-466F-A3E4-C087837B9619}"/>
    <cellStyle name="Komma 8" xfId="569" xr:uid="{6423B249-4A47-4AB0-BB0F-CDAB1AFE8204}"/>
    <cellStyle name="Komma 9" xfId="570" xr:uid="{B3C5BFD2-7A8A-43EE-AE8C-0905DA7F6F95}"/>
    <cellStyle name="Linked Cell 2" xfId="571" xr:uid="{7A65E05D-0C41-40C1-8E61-BEB356788052}"/>
    <cellStyle name="Linked Cells" xfId="572" xr:uid="{48154BBC-2EA8-4EE8-8656-AC1863D72D43}"/>
    <cellStyle name="Migliaia (0)_nt²" xfId="573" xr:uid="{CD8FEAE3-B11C-492C-80A7-AC12D9134ABA}"/>
    <cellStyle name="Migliaia_nt²" xfId="574" xr:uid="{4E8A405F-5B2C-40CF-B658-A8B3DE7A2F17}"/>
    <cellStyle name="Milliers [0]_!!!GO" xfId="575" xr:uid="{C365B7DF-280C-494E-8570-25AB513B9924}"/>
    <cellStyle name="Milliers_!!!GO" xfId="576" xr:uid="{FA67FF4A-44F9-45DA-BBC1-0E4D0F90BF06}"/>
    <cellStyle name="Monétaire [0]_!!!GO" xfId="577" xr:uid="{C7E09865-1AA2-4C01-8EDE-C6F1CAFF2F36}"/>
    <cellStyle name="Monétaire_!!!GO" xfId="578" xr:uid="{D6445928-CFCB-470B-9D6F-38FFAD3CEC18}"/>
    <cellStyle name="Normal" xfId="0" builtinId="0"/>
    <cellStyle name="Normal - Style1" xfId="579" xr:uid="{F3C5430C-4B9D-485C-A40E-C04976D9C869}"/>
    <cellStyle name="Normal 2" xfId="3" xr:uid="{56F7B6E4-B8A3-4659-88E0-D1B7366C4D84}"/>
    <cellStyle name="Normal 2 2" xfId="580" xr:uid="{FFAE4503-75C9-45CE-AF04-5C390739DCB5}"/>
    <cellStyle name="Normal 3" xfId="581" xr:uid="{68BCA58A-F172-442A-8021-96745D777499}"/>
    <cellStyle name="Normal 4" xfId="582" xr:uid="{AE816BF0-1F13-48CC-9608-7E2CA5D3F913}"/>
    <cellStyle name="Normal 6" xfId="583" xr:uid="{9326C6E7-FEB7-44A5-88D1-E64A03BA972B}"/>
    <cellStyle name="Normale 2" xfId="2" xr:uid="{60323AA1-EB82-4BD0-A9D3-7ABA196E9C94}"/>
    <cellStyle name="Normale 3" xfId="1882" xr:uid="{47984204-09D5-4654-899F-AF7BBB27098E}"/>
    <cellStyle name="Normale_RESULTS" xfId="584" xr:uid="{5283FC9F-D9F1-4A81-BCA3-37C5C29642A0}"/>
    <cellStyle name="Note 2" xfId="585" xr:uid="{613F9C11-1943-4287-A53D-C428B7881E72}"/>
    <cellStyle name="Notiz 2" xfId="586" xr:uid="{B6B0865E-B886-4D65-B536-5872927B736E}"/>
    <cellStyle name="Œ…‹æØ‚è [0.00]_Region Orders (2)" xfId="587" xr:uid="{562285B1-7843-4DA5-993C-52FADEF45AD4}"/>
    <cellStyle name="Œ…‹æØ‚è_Region Orders (2)" xfId="588" xr:uid="{D2DC9BFB-804A-4053-A749-504A7F6F9603}"/>
    <cellStyle name="Output 2" xfId="589" xr:uid="{7889B93A-F972-4759-BEC1-4C9E6071E360}"/>
    <cellStyle name="per.style" xfId="590" xr:uid="{F9D1E6CB-23F9-4597-B3E4-2DB367B69567}"/>
    <cellStyle name="per.style 2" xfId="591" xr:uid="{37BAB7A7-0FA4-43B5-97D1-89983A6387BD}"/>
    <cellStyle name="Percent" xfId="1884" xr:uid="{AE70DC95-EE15-4C78-AB98-76212D8D0BFA}"/>
    <cellStyle name="Percent [2]" xfId="592" xr:uid="{119776CE-D117-47C2-B5FA-24332041B550}"/>
    <cellStyle name="Percent 10" xfId="1666" xr:uid="{B2A93A86-0135-49BB-B7A8-4263AF26CDC9}"/>
    <cellStyle name="Percent 11" xfId="1760" xr:uid="{4CE7AC3B-B7AB-4BFD-AB13-C0297661995D}"/>
    <cellStyle name="Percent 12" xfId="1768" xr:uid="{6AE0E26A-ADE2-4290-AA01-E51C4A092E8F}"/>
    <cellStyle name="Percent 13" xfId="1821" xr:uid="{860D8A2C-8459-4D4A-9623-FA9EBD309678}"/>
    <cellStyle name="Percent 14" xfId="1869" xr:uid="{21B64F96-B209-4AB6-86F7-251374DB21D3}"/>
    <cellStyle name="Percent 15" xfId="1877" xr:uid="{A9C97C06-810A-489A-BD38-E0A545983F17}"/>
    <cellStyle name="Percent 2" xfId="4" xr:uid="{5FD116C6-5EB6-46C1-9295-4BA8D7AE2238}"/>
    <cellStyle name="Percent 3" xfId="630" xr:uid="{C7CE5ED6-5467-4EF2-9208-F3D79D512887}"/>
    <cellStyle name="Percent 4" xfId="1198" xr:uid="{FDE72584-E719-4FDD-A857-FC2EE320F800}"/>
    <cellStyle name="Percent 5" xfId="636" xr:uid="{26A2EADA-1E7C-47E3-8892-FC297D3F9C89}"/>
    <cellStyle name="Percent 6" xfId="1317" xr:uid="{6E54988C-8A8D-4EA4-9C2D-A21E5096733B}"/>
    <cellStyle name="Percent 7" xfId="1417" xr:uid="{4D15CFF2-8AAA-4336-B230-C631BCD840BF}"/>
    <cellStyle name="Percent 8" xfId="1518" xr:uid="{CAFAE236-D02F-4243-9762-72EE7A23D540}"/>
    <cellStyle name="Percent 9" xfId="1620" xr:uid="{D7F1324A-8509-42EC-B345-08B2C63DCD29}"/>
    <cellStyle name="pricing" xfId="593" xr:uid="{57B62D4D-9212-4BBC-A2D9-DD9B665B18AF}"/>
    <cellStyle name="Prozent 2" xfId="6" xr:uid="{807C9A8E-976E-4E05-9BAB-F479948B437A}"/>
    <cellStyle name="PSChar" xfId="594" xr:uid="{C795E7FF-8B05-4AF1-8B4C-04CB47B0FE4B}"/>
    <cellStyle name="RevList" xfId="595" xr:uid="{554629B9-B5D4-47E3-8E0F-8474BA6A2DA9}"/>
    <cellStyle name="Schlecht 2" xfId="596" xr:uid="{C5D41058-076C-4DBE-A444-9396FF860486}"/>
    <cellStyle name="Short Date" xfId="597" xr:uid="{797E6453-747C-4FEF-80C4-732127A1D83D}"/>
    <cellStyle name="Short Time" xfId="598" xr:uid="{C7927090-D2E9-446C-BBEE-FF9F3A0B666D}"/>
    <cellStyle name="Standard 2" xfId="5" xr:uid="{BB081ECF-D104-4C4E-9F0A-215C6BCA85C1}"/>
    <cellStyle name="Standard 2 2" xfId="600" xr:uid="{5F363337-DA38-464D-9FDE-F8076F9B64C7}"/>
    <cellStyle name="Standard 2 3" xfId="599" xr:uid="{E47676B1-DE5D-43C6-A3D1-B5D181ED020E}"/>
    <cellStyle name="Standard 2 4" xfId="623" xr:uid="{1517780D-0AB3-4ACD-A5F7-21D701C8AA8B}"/>
    <cellStyle name="Standard 3" xfId="601" xr:uid="{D1CC3BAB-33ED-4AAA-BF43-0B88A3FD4022}"/>
    <cellStyle name="Standard 4" xfId="602" xr:uid="{4B84612C-3EAD-42D5-8D9C-6CE8D4EAF847}"/>
    <cellStyle name="Subtotal" xfId="603" xr:uid="{DE5BA9E3-8BED-472E-8FD8-56D391E85356}"/>
    <cellStyle name="Subtotal 2" xfId="604" xr:uid="{C024E5EE-7BBF-4405-A112-090C5A932D72}"/>
    <cellStyle name="Text" xfId="605" xr:uid="{6C66CE71-9227-421D-A788-59519A13725A}"/>
    <cellStyle name="Title 2" xfId="606" xr:uid="{4BAE007B-1492-4ECA-B362-0925E72A1734}"/>
    <cellStyle name="Total 2" xfId="607" xr:uid="{2AF1A7EE-09FC-4669-A189-39EBD87C80A8}"/>
    <cellStyle name="Überschrift 1 2" xfId="608" xr:uid="{AC99077E-C03D-477D-8004-ED4A47CBC255}"/>
    <cellStyle name="Überschrift 2 2" xfId="609" xr:uid="{BE82A027-83DC-4F6E-A684-79D8C3F76845}"/>
    <cellStyle name="Überschrift 3 2" xfId="610" xr:uid="{12680401-D3D1-442E-ADF7-EBEBAB9AE308}"/>
    <cellStyle name="Überschrift 4 2" xfId="611" xr:uid="{328B8932-0E3F-46A9-9151-F5B501F2D7F5}"/>
    <cellStyle name="Überschrift 5" xfId="612" xr:uid="{39D962D2-D9FB-4C51-A15C-1B75951C8D57}"/>
    <cellStyle name="Valuta (0)_nt²" xfId="613" xr:uid="{685528B2-EB89-442F-A335-B15E3F99164F}"/>
    <cellStyle name="Valuta [0]_PLDT" xfId="614" xr:uid="{6ACC05B6-2766-4C56-B9FC-1DD6E13A58E1}"/>
    <cellStyle name="Valuta_nt²" xfId="615" xr:uid="{F4A0879E-30CD-4208-AD59-DADB72CA2F34}"/>
    <cellStyle name="Verknüpfte Zelle 2" xfId="616" xr:uid="{85A4DC78-930A-4223-BF08-721E5EDD8965}"/>
    <cellStyle name="Warnender Text 2" xfId="617" xr:uid="{8A988F7E-47BB-49A9-A6B7-E5AF28D9D578}"/>
    <cellStyle name="Warning Text 2" xfId="618" xr:uid="{3380E911-03E0-4532-B50D-8D2522234074}"/>
    <cellStyle name="Zelle überprüfen 2" xfId="619" xr:uid="{FB8A88C8-F06E-4FC3-A07A-4704FACF12B3}"/>
  </cellStyles>
  <dxfs count="0"/>
  <tableStyles count="0" defaultTableStyle="TableStyleMedium2" defaultPivotStyle="PivotStyleLight16"/>
  <colors>
    <mruColors>
      <color rgb="FFEFDE5D"/>
      <color rgb="FFFCFFC5"/>
      <color rgb="FFDDDEE5"/>
      <color rgb="FFEFE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121920</xdr:colOff>
      <xdr:row>3</xdr:row>
      <xdr:rowOff>7300</xdr:rowOff>
    </xdr:from>
    <xdr:to>
      <xdr:col>14</xdr:col>
      <xdr:colOff>472440</xdr:colOff>
      <xdr:row>33</xdr:row>
      <xdr:rowOff>109392</xdr:rowOff>
    </xdr:to>
    <xdr:pic>
      <xdr:nvPicPr>
        <xdr:cNvPr id="3" name="Picture 2">
          <a:extLst>
            <a:ext uri="{FF2B5EF4-FFF2-40B4-BE49-F238E27FC236}">
              <a16:creationId xmlns:a16="http://schemas.microsoft.com/office/drawing/2014/main" id="{978D91AD-3DD4-5A06-ED4D-4431A7CED510}"/>
            </a:ext>
          </a:extLst>
        </xdr:cNvPr>
        <xdr:cNvPicPr>
          <a:picLocks noChangeAspect="1"/>
        </xdr:cNvPicPr>
      </xdr:nvPicPr>
      <xdr:blipFill>
        <a:blip xmlns:r="http://schemas.openxmlformats.org/officeDocument/2006/relationships" r:embed="rId1">
          <a:alphaModFix amt="97000"/>
        </a:blip>
        <a:stretch>
          <a:fillRect/>
        </a:stretch>
      </xdr:blipFill>
      <xdr:spPr>
        <a:xfrm>
          <a:off x="4411980" y="898840"/>
          <a:ext cx="6652260" cy="4072112"/>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editAs="oneCell">
    <xdr:from>
      <xdr:col>0</xdr:col>
      <xdr:colOff>0</xdr:colOff>
      <xdr:row>0</xdr:row>
      <xdr:rowOff>0</xdr:rowOff>
    </xdr:from>
    <xdr:to>
      <xdr:col>2</xdr:col>
      <xdr:colOff>2009399</xdr:colOff>
      <xdr:row>0</xdr:row>
      <xdr:rowOff>575918</xdr:rowOff>
    </xdr:to>
    <xdr:pic>
      <xdr:nvPicPr>
        <xdr:cNvPr id="4" name="Picture 3">
          <a:extLst>
            <a:ext uri="{FF2B5EF4-FFF2-40B4-BE49-F238E27FC236}">
              <a16:creationId xmlns:a16="http://schemas.microsoft.com/office/drawing/2014/main" id="{3CC5C3A0-99DA-776D-BA85-F7CEB6B985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57AD9C85-40AE-43BC-AF0F-F23F0CE6AE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B9808259-96B5-41BD-88B7-15199043E7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C3876B82-5C40-4C0C-A34B-50AE85DBD9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FC05D2D5-A0B7-4ADA-B840-F584BA9E30A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2146559</xdr:colOff>
      <xdr:row>0</xdr:row>
      <xdr:rowOff>575918</xdr:rowOff>
    </xdr:to>
    <xdr:pic>
      <xdr:nvPicPr>
        <xdr:cNvPr id="2" name="Picture 1">
          <a:extLst>
            <a:ext uri="{FF2B5EF4-FFF2-40B4-BE49-F238E27FC236}">
              <a16:creationId xmlns:a16="http://schemas.microsoft.com/office/drawing/2014/main" id="{8D7BF80A-FAC3-49D9-B633-500FE16DE9F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EEA7DAE0-E70C-40A2-88B0-F8125E005D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401579</xdr:colOff>
      <xdr:row>0</xdr:row>
      <xdr:rowOff>575918</xdr:rowOff>
    </xdr:to>
    <xdr:pic>
      <xdr:nvPicPr>
        <xdr:cNvPr id="2" name="Picture 1">
          <a:extLst>
            <a:ext uri="{FF2B5EF4-FFF2-40B4-BE49-F238E27FC236}">
              <a16:creationId xmlns:a16="http://schemas.microsoft.com/office/drawing/2014/main" id="{48486CE3-A907-43A7-AB9A-C428363A77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7D4ED538-A99C-4F8E-A926-23C34B6F4B0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6466A1C6-7E69-4C9C-99AC-B2F076AE9E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3" name="Picture 2">
          <a:extLst>
            <a:ext uri="{FF2B5EF4-FFF2-40B4-BE49-F238E27FC236}">
              <a16:creationId xmlns:a16="http://schemas.microsoft.com/office/drawing/2014/main" id="{D78DB35D-B23C-4791-B538-362D79E05D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9355F8DB-1706-4BD3-923C-B5E31337B1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68649F4F-0806-42C6-A274-44C35B032E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89527C6B-2C85-49E1-BCDF-2BAA352513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CF345B36-518A-492E-A9AB-3E0AA9EBF2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2138939</xdr:colOff>
      <xdr:row>0</xdr:row>
      <xdr:rowOff>575918</xdr:rowOff>
    </xdr:to>
    <xdr:pic>
      <xdr:nvPicPr>
        <xdr:cNvPr id="2" name="Picture 1">
          <a:extLst>
            <a:ext uri="{FF2B5EF4-FFF2-40B4-BE49-F238E27FC236}">
              <a16:creationId xmlns:a16="http://schemas.microsoft.com/office/drawing/2014/main" id="{75F094DA-67AB-42DA-AB1A-397DB1EB27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71" t="43447" r="19052" b="41432"/>
        <a:stretch>
          <a:fillRect/>
        </a:stretch>
      </xdr:blipFill>
      <xdr:spPr>
        <a:xfrm>
          <a:off x="0" y="0"/>
          <a:ext cx="2268479" cy="5759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lag.sharepoint.com/sites/CSRD/Shared%20Documents/General/2025/Factbook%20&amp;%20GRI%20Index/EFRAG%20IG%203%20List%20of%20ESRS%20Data%20Points.xlsx" TargetMode="External"/><Relationship Id="rId1" Type="http://schemas.openxmlformats.org/officeDocument/2006/relationships/externalLinkPath" Target="https://hlag.sharepoint.com/sites/CSRD/Shared%20Documents/General/2025/Factbook%20&amp;%20GRI%20Index/EFRAG%20IG%203%20List%20of%20ESRS%20Data%20Poi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ESRS 2"/>
      <sheetName val="ESRS 2 MDR"/>
      <sheetName val="ESRS E1"/>
      <sheetName val="ESRS E2"/>
      <sheetName val="ESRS E3"/>
      <sheetName val="ESRS E4"/>
      <sheetName val="ESRS E5"/>
      <sheetName val="ESRS S1"/>
      <sheetName val="ESRS S2"/>
      <sheetName val="ESRS S3"/>
      <sheetName val="ESRS S4"/>
      <sheetName val="ESRS G1"/>
    </sheetNames>
    <sheetDataSet>
      <sheetData sheetId="0"/>
      <sheetData sheetId="1"/>
      <sheetData sheetId="2"/>
      <sheetData sheetId="3">
        <row r="136">
          <cell r="C136" t="str">
            <v xml:space="preserve"> E1-6 </v>
          </cell>
          <cell r="D136">
            <v>53</v>
          </cell>
          <cell r="E136" t="str">
            <v>AR 53</v>
          </cell>
        </row>
        <row r="137">
          <cell r="C137" t="str">
            <v xml:space="preserve"> E1-6 </v>
          </cell>
          <cell r="D137">
            <v>53</v>
          </cell>
          <cell r="E137" t="str">
            <v>AR 53</v>
          </cell>
        </row>
        <row r="140">
          <cell r="C140" t="str">
            <v>E1-6</v>
          </cell>
          <cell r="D140" t="str">
            <v>AR 55</v>
          </cell>
        </row>
        <row r="147">
          <cell r="C147" t="str">
            <v xml:space="preserve"> E1-7 </v>
          </cell>
          <cell r="D147" t="str">
            <v>AR 58 f</v>
          </cell>
        </row>
        <row r="151">
          <cell r="C151" t="str">
            <v xml:space="preserve"> E1-7 </v>
          </cell>
          <cell r="D151" t="str">
            <v>59a</v>
          </cell>
        </row>
        <row r="154">
          <cell r="C154" t="str">
            <v xml:space="preserve"> E1-7 </v>
          </cell>
          <cell r="D154" t="str">
            <v>AR 62 a</v>
          </cell>
        </row>
        <row r="155">
          <cell r="C155" t="str">
            <v xml:space="preserve"> E1-7 </v>
          </cell>
          <cell r="D155" t="str">
            <v>AR 62 a</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0F9C-103A-4E66-81AB-BE8FD4D03EEF}">
  <sheetPr codeName="Sheet1">
    <tabColor theme="0"/>
    <pageSetUpPr autoPageBreaks="0"/>
  </sheetPr>
  <dimension ref="A1:L38"/>
  <sheetViews>
    <sheetView showGridLines="0" tabSelected="1" zoomScaleNormal="100" workbookViewId="0"/>
  </sheetViews>
  <sheetFormatPr defaultColWidth="8.88671875" defaultRowHeight="13.2"/>
  <cols>
    <col min="1" max="2" width="1.88671875" customWidth="1"/>
    <col min="3" max="3" width="56.88671875" bestFit="1" customWidth="1"/>
    <col min="4" max="4" width="1.88671875" customWidth="1"/>
    <col min="6" max="6" width="1.88671875" customWidth="1"/>
    <col min="11" max="11" width="8.88671875" customWidth="1"/>
    <col min="12" max="12" width="15.88671875" customWidth="1"/>
    <col min="14" max="14" width="11.88671875" customWidth="1"/>
    <col min="15" max="15" width="7.21875" customWidth="1"/>
  </cols>
  <sheetData>
    <row r="1" spans="1:8" ht="46.2" customHeight="1"/>
    <row r="2" spans="1:8" ht="17.399999999999999">
      <c r="B2" s="19" t="s">
        <v>775</v>
      </c>
      <c r="E2" s="591"/>
      <c r="G2" s="591"/>
      <c r="H2" s="591"/>
    </row>
    <row r="3" spans="1:8" ht="9.6" customHeight="1">
      <c r="B3" s="572"/>
      <c r="C3" s="572"/>
      <c r="D3" s="572"/>
    </row>
    <row r="4" spans="1:8" ht="9.6" customHeight="1">
      <c r="A4" s="571"/>
      <c r="B4" s="574"/>
      <c r="D4" s="573"/>
    </row>
    <row r="5" spans="1:8" ht="13.8" thickBot="1">
      <c r="A5" s="571"/>
      <c r="C5" s="570" t="s">
        <v>0</v>
      </c>
      <c r="D5" s="557"/>
    </row>
    <row r="6" spans="1:8" ht="6.6" customHeight="1">
      <c r="A6" s="571"/>
      <c r="C6" s="39"/>
      <c r="D6" s="557"/>
    </row>
    <row r="7" spans="1:8" ht="13.8" thickBot="1">
      <c r="A7" s="571"/>
      <c r="B7" s="559"/>
      <c r="C7" s="564" t="s">
        <v>763</v>
      </c>
      <c r="D7" s="557"/>
    </row>
    <row r="8" spans="1:8" ht="6.6" customHeight="1">
      <c r="A8" s="571"/>
      <c r="C8" s="39"/>
      <c r="D8" s="557"/>
    </row>
    <row r="9" spans="1:8" ht="13.8" thickBot="1">
      <c r="A9" s="571"/>
      <c r="C9" s="564" t="s">
        <v>765</v>
      </c>
      <c r="D9" s="557"/>
    </row>
    <row r="10" spans="1:8" ht="6.6" customHeight="1">
      <c r="A10" s="571"/>
      <c r="C10" s="39"/>
      <c r="D10" s="557"/>
    </row>
    <row r="11" spans="1:8" ht="13.8" thickBot="1">
      <c r="A11" s="571"/>
      <c r="C11" s="564" t="s">
        <v>764</v>
      </c>
      <c r="D11" s="557"/>
    </row>
    <row r="12" spans="1:8" ht="6.6" customHeight="1">
      <c r="A12" s="571"/>
      <c r="C12" s="39"/>
      <c r="D12" s="557"/>
    </row>
    <row r="13" spans="1:8" ht="13.8" thickBot="1">
      <c r="A13" s="571"/>
      <c r="C13" s="564" t="s">
        <v>766</v>
      </c>
      <c r="D13" s="557"/>
    </row>
    <row r="14" spans="1:8" ht="6.6" customHeight="1">
      <c r="A14" s="571"/>
      <c r="C14" s="39"/>
      <c r="D14" s="557"/>
    </row>
    <row r="15" spans="1:8" ht="13.8" thickBot="1">
      <c r="A15" s="571"/>
      <c r="C15" s="564" t="s">
        <v>767</v>
      </c>
      <c r="D15" s="557"/>
    </row>
    <row r="16" spans="1:8" ht="6.6" customHeight="1">
      <c r="A16" s="571"/>
      <c r="C16" s="39"/>
      <c r="D16" s="557"/>
    </row>
    <row r="17" spans="1:10" ht="13.8" thickBot="1">
      <c r="A17" s="571"/>
      <c r="C17" s="564" t="s">
        <v>768</v>
      </c>
      <c r="D17" s="557"/>
    </row>
    <row r="18" spans="1:10" ht="6.6" customHeight="1">
      <c r="A18" s="571"/>
      <c r="C18" s="39"/>
      <c r="D18" s="557"/>
    </row>
    <row r="19" spans="1:10" ht="13.8" thickBot="1">
      <c r="A19" s="571"/>
      <c r="C19" s="564" t="s">
        <v>769</v>
      </c>
      <c r="D19" s="557"/>
    </row>
    <row r="20" spans="1:10" ht="6.6" customHeight="1">
      <c r="A20" s="571"/>
      <c r="C20" s="39"/>
      <c r="D20" s="557"/>
    </row>
    <row r="21" spans="1:10" ht="13.8" thickBot="1">
      <c r="A21" s="571"/>
      <c r="C21" s="565" t="s">
        <v>770</v>
      </c>
      <c r="D21" s="557"/>
    </row>
    <row r="22" spans="1:10" ht="6.6" customHeight="1">
      <c r="A22" s="571"/>
      <c r="C22" s="39"/>
      <c r="D22" s="557"/>
    </row>
    <row r="23" spans="1:10" ht="13.8" thickBot="1">
      <c r="A23" s="571"/>
      <c r="B23" s="561"/>
      <c r="C23" s="566" t="s">
        <v>771</v>
      </c>
      <c r="D23" s="557"/>
    </row>
    <row r="24" spans="1:10" ht="6.6" customHeight="1">
      <c r="A24" s="571"/>
      <c r="C24" s="39"/>
      <c r="D24" s="557"/>
    </row>
    <row r="25" spans="1:10" ht="13.8" thickBot="1">
      <c r="A25" s="571"/>
      <c r="B25" s="561"/>
      <c r="C25" s="566" t="s">
        <v>772</v>
      </c>
      <c r="D25" s="557"/>
    </row>
    <row r="26" spans="1:10" ht="6.6" customHeight="1">
      <c r="A26" s="571"/>
      <c r="C26" s="39"/>
      <c r="D26" s="557"/>
    </row>
    <row r="27" spans="1:10" ht="13.8" thickBot="1">
      <c r="A27" s="571"/>
      <c r="B27" s="562"/>
      <c r="C27" s="567" t="s">
        <v>773</v>
      </c>
      <c r="D27" s="557"/>
    </row>
    <row r="28" spans="1:10" ht="6.6" customHeight="1">
      <c r="A28" s="571"/>
      <c r="C28" s="39"/>
      <c r="D28" s="557"/>
    </row>
    <row r="29" spans="1:10" ht="13.8" thickBot="1">
      <c r="A29" s="571"/>
      <c r="B29" s="562"/>
      <c r="C29" s="567" t="s">
        <v>774</v>
      </c>
      <c r="D29" s="557"/>
    </row>
    <row r="30" spans="1:10" ht="6.6" customHeight="1">
      <c r="A30" s="571"/>
      <c r="C30" s="39"/>
      <c r="D30" s="557"/>
    </row>
    <row r="31" spans="1:10" ht="16.2" thickBot="1">
      <c r="A31" s="571"/>
      <c r="B31" s="560"/>
      <c r="C31" s="568" t="s">
        <v>1</v>
      </c>
      <c r="D31" s="557"/>
      <c r="E31" s="39"/>
      <c r="H31" s="24"/>
      <c r="J31" s="25"/>
    </row>
    <row r="32" spans="1:10" ht="6.6" customHeight="1">
      <c r="A32" s="571"/>
      <c r="C32" s="39"/>
      <c r="D32" s="557"/>
    </row>
    <row r="33" spans="1:12" ht="15" customHeight="1" thickBot="1">
      <c r="A33" s="571"/>
      <c r="B33" s="563"/>
      <c r="C33" s="569" t="s">
        <v>2</v>
      </c>
      <c r="D33" s="557"/>
      <c r="E33" s="39"/>
      <c r="H33" s="25"/>
      <c r="J33" s="25"/>
    </row>
    <row r="34" spans="1:12" ht="9.6" customHeight="1" thickBot="1">
      <c r="A34" s="571"/>
      <c r="B34" s="30"/>
      <c r="C34" s="30"/>
      <c r="D34" s="558"/>
    </row>
    <row r="35" spans="1:12" ht="6" customHeight="1">
      <c r="B35" s="575"/>
    </row>
    <row r="36" spans="1:12">
      <c r="B36" s="575" t="s">
        <v>3</v>
      </c>
    </row>
    <row r="38" spans="1:12">
      <c r="E38" s="72"/>
      <c r="G38" s="72"/>
      <c r="H38" s="72"/>
      <c r="I38" s="72"/>
      <c r="J38" s="72"/>
      <c r="K38" s="72"/>
      <c r="L38" s="72"/>
    </row>
  </sheetData>
  <sheetProtection algorithmName="SHA-512" hashValue="0Ww8OIup50GCaNDJrhCNkY6jwF7Gn2FHCW+2Zqh+rveUVk0weDYtfIDd2DP2b7occoGIQM+n2cv/KG+u2acp9g==" saltValue="ja2ZVsgw/73DhOYCf0sq4g==" spinCount="100000" sheet="1" objects="1" scenarios="1"/>
  <hyperlinks>
    <hyperlink ref="C31" location="'EU Taxonomy'!A1" display="EU Taxonomy" xr:uid="{48483888-32A8-4F5F-9492-21B075727A9B}"/>
    <hyperlink ref="C5" location="'ESRS 2 Metrics'!A1" display="ESRS 2 Metrics" xr:uid="{E7B8423B-FB41-41FC-A78B-B7CB60249A5F}"/>
    <hyperlink ref="C9" location="'ESRS E1 Methodology'!A1" display="ESRS E1 Methodology" xr:uid="{C5561815-8A9F-4403-91E1-90BF783EBED8}"/>
    <hyperlink ref="C7" location="'ESRS E1 Metrics'!A1" display="ESRS E1 Metrics" xr:uid="{C6187644-7E55-47E3-8FB5-EEFDBAFF4219}"/>
    <hyperlink ref="C11" location="'ESRS E2 Metrics'!A1" display="ESRS E2 Metrics" xr:uid="{715C719A-DBBA-4889-9C1E-8884861A5BBF}"/>
    <hyperlink ref="C13" location="'ESRS E2 Methodology'!A1" display="ESRS E2 Methodology" xr:uid="{92424F9D-E3C4-477A-9CEB-279B6D998F2A}"/>
    <hyperlink ref="C15" location="'ESRS E4 Metrics'!A1" display="ESRS E4 Metrics" xr:uid="{0F41C2E7-636C-4CD5-8A0B-DCF478FD2057}"/>
    <hyperlink ref="C17" location="'ESRS E4 Methodology'!A1" display="ESRS E4 Methodology" xr:uid="{F4A32110-4574-499C-B27E-36BBCE26AB5D}"/>
    <hyperlink ref="C19" location="'ESRS E5 Metrics'!A1" display="ESRS E5 Metrics" xr:uid="{55DD108B-CDAA-4B7F-AFDC-B8D8ECE773BC}"/>
    <hyperlink ref="C21" location="'ESRS E5 Methodology'!A1" display="ESRS E5 Methodology" xr:uid="{18804948-4226-406D-936B-23DC5FA268B5}"/>
    <hyperlink ref="C23" location="'ESRS S Metrics'!A1" display="ESRS S Metrics" xr:uid="{20DD2979-D32E-4369-A534-AF4331FDD6F3}"/>
    <hyperlink ref="C25" location="'ESRS S Methodology'!A1" display="ESRS S Methodology" xr:uid="{06571CD7-CBB2-41AD-AA96-38FF5FA6BFBC}"/>
    <hyperlink ref="C27" location="'ESRS G1 Metrics'!A1" display="ESRS G1 Metrics" xr:uid="{C36CBF4A-1F70-4D6F-B726-57A39CD72460}"/>
    <hyperlink ref="C29" location="'ESRS G1 Methodology'!A1" display="ESRS G1 Methodology" xr:uid="{7A76581D-D266-473E-A7CC-0F5A710EBD7D}"/>
    <hyperlink ref="C33" location="'GRI - ESRS Reconciliation Index'!A1" display="GRI - ESRS Reconciliation Index" xr:uid="{096DFE6C-65FA-4B5D-B1AC-A9F34775D1E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B907-E3E0-403E-8ED2-A91FE6782173}">
  <sheetPr codeName="Sheet10">
    <tabColor theme="9" tint="0.79998168889431442"/>
  </sheetPr>
  <dimension ref="A1:C12"/>
  <sheetViews>
    <sheetView showGridLines="0" zoomScaleNormal="100" workbookViewId="0"/>
  </sheetViews>
  <sheetFormatPr defaultColWidth="11.5546875" defaultRowHeight="13.2"/>
  <cols>
    <col min="1" max="1" width="1.88671875" customWidth="1"/>
    <col min="2" max="2" width="46.6640625" style="71" bestFit="1" customWidth="1"/>
    <col min="3" max="3" width="91.77734375" style="269" bestFit="1" customWidth="1"/>
    <col min="4" max="4" width="104.21875" style="71" bestFit="1" customWidth="1"/>
    <col min="5" max="16384" width="11.5546875" style="71"/>
  </cols>
  <sheetData>
    <row r="1" spans="2:3" customFormat="1" ht="46.2" customHeight="1"/>
    <row r="2" spans="2:3" ht="15.6">
      <c r="B2" s="128" t="s">
        <v>746</v>
      </c>
    </row>
    <row r="3" spans="2:3" ht="27" customHeight="1">
      <c r="B3" s="581" t="s">
        <v>5</v>
      </c>
      <c r="C3" s="283" t="s">
        <v>76</v>
      </c>
    </row>
    <row r="4" spans="2:3" ht="132">
      <c r="B4" s="296" t="s">
        <v>349</v>
      </c>
      <c r="C4" s="281" t="s">
        <v>367</v>
      </c>
    </row>
    <row r="5" spans="2:3" ht="26.4">
      <c r="B5" s="296" t="s">
        <v>354</v>
      </c>
      <c r="C5" s="281" t="s">
        <v>368</v>
      </c>
    </row>
    <row r="6" spans="2:3" ht="26.4">
      <c r="B6" s="296" t="s">
        <v>357</v>
      </c>
      <c r="C6" s="281" t="s">
        <v>368</v>
      </c>
    </row>
    <row r="7" spans="2:3" ht="66">
      <c r="B7" s="296" t="s">
        <v>358</v>
      </c>
      <c r="C7" s="281" t="s">
        <v>721</v>
      </c>
    </row>
    <row r="8" spans="2:3" ht="39.6">
      <c r="B8" s="297" t="s">
        <v>362</v>
      </c>
      <c r="C8" s="270" t="s">
        <v>721</v>
      </c>
    </row>
    <row r="9" spans="2:3">
      <c r="B9" s="296" t="s">
        <v>364</v>
      </c>
      <c r="C9" s="281" t="s">
        <v>369</v>
      </c>
    </row>
    <row r="10" spans="2:3">
      <c r="B10" s="297" t="s">
        <v>365</v>
      </c>
      <c r="C10" s="127" t="s">
        <v>370</v>
      </c>
    </row>
    <row r="12" spans="2:3">
      <c r="B12" s="539" t="s">
        <v>761</v>
      </c>
    </row>
  </sheetData>
  <sheetProtection algorithmName="SHA-512" hashValue="z4/7GwzWiz2N9clI1aHhv8JP4CDs7FqAttHtmAztSYk1IHCjPdhqY1JwkeSSPajPjX7APYsjV/DpoXotN2ST4g==" saltValue="kOli0bR/I+Zd/mzk9OCgEw==" spinCount="100000" sheet="1" objects="1" scenarios="1"/>
  <hyperlinks>
    <hyperlink ref="B12" location="Index!A1" display="← Return to Index " xr:uid="{DFE74616-F804-4A48-A3C0-C0A41D7A3ED1}"/>
  </hyperlinks>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4AC1-0481-43B9-9563-C36DD0D364CD}">
  <sheetPr codeName="Sheet11">
    <tabColor rgb="FFFCFFC5"/>
  </sheetPr>
  <dimension ref="A1:Q81"/>
  <sheetViews>
    <sheetView showGridLines="0" zoomScaleNormal="100" workbookViewId="0"/>
  </sheetViews>
  <sheetFormatPr defaultColWidth="8.88671875" defaultRowHeight="13.2"/>
  <cols>
    <col min="1" max="1" width="1.88671875" customWidth="1"/>
    <col min="2" max="2" width="49.77734375" style="71" bestFit="1" customWidth="1"/>
    <col min="3" max="3" width="13.109375" style="71" bestFit="1" customWidth="1"/>
    <col min="4" max="4" width="12.44140625" style="71" bestFit="1" customWidth="1"/>
    <col min="5" max="5" width="22.77734375" style="71" customWidth="1"/>
    <col min="6" max="6" width="19.21875" style="71" bestFit="1" customWidth="1"/>
    <col min="7" max="7" width="12.5546875" style="71" bestFit="1" customWidth="1"/>
    <col min="8" max="8" width="16" style="71" bestFit="1" customWidth="1"/>
    <col min="9" max="9" width="24.5546875" style="71" bestFit="1" customWidth="1"/>
    <col min="10" max="10" width="26.5546875" style="71" bestFit="1" customWidth="1"/>
    <col min="11" max="11" width="19.44140625" style="71" customWidth="1"/>
    <col min="12" max="12" width="10.5546875" style="71" customWidth="1"/>
    <col min="13" max="13" width="18.5546875" style="71" bestFit="1" customWidth="1"/>
    <col min="14" max="16384" width="8.88671875" style="71"/>
  </cols>
  <sheetData>
    <row r="1" spans="2:17" customFormat="1" ht="46.2" customHeight="1"/>
    <row r="2" spans="2:17" customFormat="1" ht="16.2" thickBot="1">
      <c r="B2" s="19" t="s">
        <v>747</v>
      </c>
    </row>
    <row r="3" spans="2:17" ht="27" customHeight="1" thickBot="1">
      <c r="B3" s="129" t="s">
        <v>5</v>
      </c>
      <c r="C3" s="130" t="s">
        <v>6</v>
      </c>
      <c r="D3" s="576">
        <v>2025</v>
      </c>
      <c r="E3" s="130" t="s">
        <v>7</v>
      </c>
      <c r="F3" s="130">
        <v>2024</v>
      </c>
      <c r="G3" s="130" t="s">
        <v>76</v>
      </c>
      <c r="H3" s="130" t="s">
        <v>8</v>
      </c>
      <c r="I3" s="130" t="s">
        <v>9</v>
      </c>
      <c r="J3" s="130" t="s">
        <v>10</v>
      </c>
    </row>
    <row r="4" spans="2:17">
      <c r="B4" s="299" t="s">
        <v>371</v>
      </c>
      <c r="C4" s="139"/>
      <c r="D4" s="156"/>
      <c r="E4" s="139"/>
      <c r="F4" s="142"/>
      <c r="G4" s="544"/>
      <c r="H4" s="212"/>
      <c r="I4" s="154"/>
      <c r="J4" s="157"/>
    </row>
    <row r="5" spans="2:17">
      <c r="B5" s="388" t="s">
        <v>372</v>
      </c>
      <c r="C5" s="194" t="s">
        <v>16</v>
      </c>
      <c r="D5" s="65">
        <v>11351</v>
      </c>
      <c r="E5" s="459">
        <f>D5-F5</f>
        <v>838</v>
      </c>
      <c r="F5" s="66">
        <v>10513</v>
      </c>
      <c r="G5" s="544" t="s">
        <v>737</v>
      </c>
      <c r="H5" s="212" t="s">
        <v>373</v>
      </c>
      <c r="I5" s="154" t="s">
        <v>374</v>
      </c>
      <c r="J5" s="157" t="s">
        <v>46</v>
      </c>
    </row>
    <row r="6" spans="2:17">
      <c r="B6" s="389" t="s">
        <v>375</v>
      </c>
      <c r="C6" s="194" t="s">
        <v>16</v>
      </c>
      <c r="D6" s="65">
        <v>6765</v>
      </c>
      <c r="E6" s="459">
        <f t="shared" ref="E6:E8" si="0">D6-F6</f>
        <v>375</v>
      </c>
      <c r="F6" s="66">
        <v>6390</v>
      </c>
      <c r="G6" s="544" t="s">
        <v>737</v>
      </c>
      <c r="H6" s="212" t="s">
        <v>373</v>
      </c>
      <c r="I6" s="154" t="s">
        <v>374</v>
      </c>
      <c r="J6" s="157" t="s">
        <v>46</v>
      </c>
    </row>
    <row r="7" spans="2:17">
      <c r="B7" s="389" t="s">
        <v>376</v>
      </c>
      <c r="C7" s="194" t="s">
        <v>16</v>
      </c>
      <c r="D7" s="65">
        <v>1</v>
      </c>
      <c r="E7" s="459">
        <f t="shared" si="0"/>
        <v>-1</v>
      </c>
      <c r="F7" s="66">
        <v>2</v>
      </c>
      <c r="G7" s="544" t="s">
        <v>737</v>
      </c>
      <c r="H7" s="212" t="s">
        <v>373</v>
      </c>
      <c r="I7" s="154" t="s">
        <v>374</v>
      </c>
      <c r="J7" s="157" t="s">
        <v>46</v>
      </c>
    </row>
    <row r="8" spans="2:17" ht="13.8" thickBot="1">
      <c r="B8" s="224" t="s">
        <v>377</v>
      </c>
      <c r="C8" s="195" t="s">
        <v>16</v>
      </c>
      <c r="D8" s="63">
        <v>18117</v>
      </c>
      <c r="E8" s="460">
        <f t="shared" si="0"/>
        <v>1212</v>
      </c>
      <c r="F8" s="64">
        <v>16905</v>
      </c>
      <c r="G8" s="545" t="s">
        <v>17</v>
      </c>
      <c r="H8" s="200" t="s">
        <v>17</v>
      </c>
      <c r="I8" s="196" t="s">
        <v>17</v>
      </c>
      <c r="J8" s="370" t="s">
        <v>17</v>
      </c>
    </row>
    <row r="9" spans="2:17" ht="39.6">
      <c r="B9" s="300" t="s">
        <v>378</v>
      </c>
      <c r="C9" s="194"/>
      <c r="D9" s="61"/>
      <c r="E9" s="459"/>
      <c r="F9" s="62"/>
      <c r="G9" s="553"/>
      <c r="H9" s="461"/>
      <c r="I9" s="246"/>
      <c r="J9" s="232"/>
    </row>
    <row r="10" spans="2:17">
      <c r="B10" s="389" t="s">
        <v>379</v>
      </c>
      <c r="C10" s="459" t="s">
        <v>16</v>
      </c>
      <c r="D10" s="65">
        <v>4134</v>
      </c>
      <c r="E10" s="459">
        <f t="shared" ref="E10:E12" si="1">D10-F10</f>
        <v>312</v>
      </c>
      <c r="F10" s="66">
        <v>3822</v>
      </c>
      <c r="G10" s="553" t="s">
        <v>17</v>
      </c>
      <c r="H10" s="461" t="s">
        <v>380</v>
      </c>
      <c r="I10" s="246" t="s">
        <v>381</v>
      </c>
      <c r="J10" s="232" t="s">
        <v>382</v>
      </c>
    </row>
    <row r="11" spans="2:17">
      <c r="B11" s="389" t="s">
        <v>383</v>
      </c>
      <c r="C11" s="459" t="s">
        <v>16</v>
      </c>
      <c r="D11" s="66">
        <v>2807</v>
      </c>
      <c r="E11" s="459">
        <f t="shared" si="1"/>
        <v>331</v>
      </c>
      <c r="F11" s="66">
        <v>2476</v>
      </c>
      <c r="G11" s="553" t="s">
        <v>17</v>
      </c>
      <c r="H11" s="461" t="s">
        <v>380</v>
      </c>
      <c r="I11" s="246" t="s">
        <v>381</v>
      </c>
      <c r="J11" s="232" t="s">
        <v>382</v>
      </c>
    </row>
    <row r="12" spans="2:17" ht="13.8" thickBot="1">
      <c r="B12" s="301" t="s">
        <v>377</v>
      </c>
      <c r="C12" s="474" t="s">
        <v>16</v>
      </c>
      <c r="D12" s="64">
        <v>6941</v>
      </c>
      <c r="E12" s="474">
        <f t="shared" si="1"/>
        <v>643</v>
      </c>
      <c r="F12" s="64">
        <v>6298</v>
      </c>
      <c r="G12" s="545" t="s">
        <v>17</v>
      </c>
      <c r="H12" s="200" t="s">
        <v>17</v>
      </c>
      <c r="I12" s="196" t="s">
        <v>17</v>
      </c>
      <c r="J12" s="370" t="s">
        <v>17</v>
      </c>
    </row>
    <row r="13" spans="2:17">
      <c r="B13" s="302" t="s">
        <v>384</v>
      </c>
      <c r="C13" s="475"/>
      <c r="D13" s="153"/>
      <c r="E13" s="475"/>
      <c r="F13" s="153"/>
      <c r="G13" s="548"/>
      <c r="H13" s="449"/>
      <c r="I13" s="462"/>
      <c r="J13" s="449"/>
    </row>
    <row r="14" spans="2:17">
      <c r="B14" s="225" t="s">
        <v>385</v>
      </c>
      <c r="C14" s="459"/>
      <c r="D14" s="66"/>
      <c r="E14" s="476"/>
      <c r="F14" s="66"/>
      <c r="G14" s="555"/>
      <c r="H14" s="197"/>
      <c r="I14" s="352"/>
      <c r="J14" s="197"/>
    </row>
    <row r="15" spans="2:17">
      <c r="B15" s="389" t="s">
        <v>386</v>
      </c>
      <c r="C15" s="459" t="s">
        <v>16</v>
      </c>
      <c r="D15" s="66">
        <v>8826</v>
      </c>
      <c r="E15" s="476">
        <f>D15-F15</f>
        <v>273</v>
      </c>
      <c r="F15" s="66">
        <v>8553</v>
      </c>
      <c r="G15" s="543" t="s">
        <v>737</v>
      </c>
      <c r="H15" s="232" t="s">
        <v>387</v>
      </c>
      <c r="I15" s="246" t="s">
        <v>388</v>
      </c>
      <c r="J15" s="232" t="s">
        <v>389</v>
      </c>
    </row>
    <row r="16" spans="2:17">
      <c r="B16" s="389" t="s">
        <v>390</v>
      </c>
      <c r="C16" s="459" t="s">
        <v>16</v>
      </c>
      <c r="D16" s="66">
        <v>6345</v>
      </c>
      <c r="E16" s="476">
        <f>D16-F16</f>
        <v>292</v>
      </c>
      <c r="F16" s="66">
        <v>6053</v>
      </c>
      <c r="G16" s="543" t="s">
        <v>737</v>
      </c>
      <c r="H16" s="232" t="s">
        <v>387</v>
      </c>
      <c r="I16" s="246" t="s">
        <v>388</v>
      </c>
      <c r="J16" s="157" t="s">
        <v>389</v>
      </c>
      <c r="K16" s="146"/>
      <c r="L16" s="146"/>
      <c r="M16" s="146"/>
      <c r="N16" s="146"/>
      <c r="O16" s="69"/>
      <c r="P16" s="69"/>
      <c r="Q16" s="69"/>
    </row>
    <row r="17" spans="2:17">
      <c r="B17" s="389" t="s">
        <v>391</v>
      </c>
      <c r="C17" s="459" t="s">
        <v>16</v>
      </c>
      <c r="D17" s="66">
        <v>1</v>
      </c>
      <c r="E17" s="476">
        <f>D17-F17</f>
        <v>-1</v>
      </c>
      <c r="F17" s="66">
        <v>2</v>
      </c>
      <c r="G17" s="544" t="s">
        <v>737</v>
      </c>
      <c r="H17" s="232" t="s">
        <v>387</v>
      </c>
      <c r="I17" s="246" t="s">
        <v>388</v>
      </c>
      <c r="J17" s="157" t="s">
        <v>389</v>
      </c>
      <c r="K17" s="147"/>
      <c r="L17" s="147"/>
      <c r="M17" s="147"/>
      <c r="N17" s="147"/>
      <c r="O17" s="69"/>
      <c r="P17" s="69"/>
      <c r="Q17" s="69"/>
    </row>
    <row r="18" spans="2:17" ht="13.8" thickBot="1">
      <c r="B18" s="224" t="s">
        <v>392</v>
      </c>
      <c r="C18" s="474" t="s">
        <v>16</v>
      </c>
      <c r="D18" s="63">
        <v>15172</v>
      </c>
      <c r="E18" s="152">
        <f>D18-F18</f>
        <v>564</v>
      </c>
      <c r="F18" s="63">
        <v>14608</v>
      </c>
      <c r="G18" s="545" t="s">
        <v>17</v>
      </c>
      <c r="H18" s="200" t="s">
        <v>17</v>
      </c>
      <c r="I18" s="196" t="s">
        <v>17</v>
      </c>
      <c r="J18" s="370" t="s">
        <v>17</v>
      </c>
      <c r="K18" s="148"/>
      <c r="L18" s="148"/>
      <c r="M18" s="148"/>
      <c r="N18" s="149"/>
      <c r="O18" s="150"/>
      <c r="P18" s="150"/>
      <c r="Q18" s="150"/>
    </row>
    <row r="19" spans="2:17">
      <c r="B19" s="225" t="s">
        <v>393</v>
      </c>
      <c r="C19" s="459" t="s">
        <v>16</v>
      </c>
      <c r="D19" s="66"/>
      <c r="E19" s="476"/>
      <c r="F19" s="66"/>
      <c r="G19" s="555"/>
      <c r="H19" s="232"/>
      <c r="I19" s="246"/>
      <c r="J19" s="463"/>
      <c r="K19" s="151"/>
      <c r="L19" s="151"/>
      <c r="M19" s="151"/>
      <c r="N19" s="144"/>
    </row>
    <row r="20" spans="2:17">
      <c r="B20" s="389" t="s">
        <v>386</v>
      </c>
      <c r="C20" s="459" t="s">
        <v>16</v>
      </c>
      <c r="D20" s="66">
        <v>1432</v>
      </c>
      <c r="E20" s="476">
        <f>D20-F20</f>
        <v>341</v>
      </c>
      <c r="F20" s="66">
        <v>1091</v>
      </c>
      <c r="G20" s="543" t="s">
        <v>737</v>
      </c>
      <c r="H20" s="232" t="s">
        <v>387</v>
      </c>
      <c r="I20" s="246" t="s">
        <v>388</v>
      </c>
      <c r="J20" s="464" t="s">
        <v>389</v>
      </c>
      <c r="K20" s="151"/>
      <c r="L20" s="151"/>
      <c r="M20" s="151"/>
      <c r="N20" s="144"/>
    </row>
    <row r="21" spans="2:17">
      <c r="B21" s="389" t="s">
        <v>390</v>
      </c>
      <c r="C21" s="459" t="s">
        <v>16</v>
      </c>
      <c r="D21" s="66">
        <v>328</v>
      </c>
      <c r="E21" s="476">
        <f>D21-F21</f>
        <v>78</v>
      </c>
      <c r="F21" s="66">
        <v>250</v>
      </c>
      <c r="G21" s="543" t="s">
        <v>737</v>
      </c>
      <c r="H21" s="232" t="s">
        <v>387</v>
      </c>
      <c r="I21" s="246" t="s">
        <v>388</v>
      </c>
      <c r="J21" s="464" t="s">
        <v>389</v>
      </c>
      <c r="K21" s="151"/>
      <c r="L21" s="151"/>
      <c r="M21" s="151"/>
      <c r="N21" s="144"/>
    </row>
    <row r="22" spans="2:17">
      <c r="B22" s="389" t="s">
        <v>391</v>
      </c>
      <c r="C22" s="459" t="s">
        <v>16</v>
      </c>
      <c r="D22" s="66">
        <v>0</v>
      </c>
      <c r="E22" s="476">
        <f>D22-F22</f>
        <v>0</v>
      </c>
      <c r="F22" s="66">
        <v>0</v>
      </c>
      <c r="G22" s="544" t="s">
        <v>737</v>
      </c>
      <c r="H22" s="232" t="s">
        <v>387</v>
      </c>
      <c r="I22" s="246" t="s">
        <v>388</v>
      </c>
      <c r="J22" s="464" t="s">
        <v>389</v>
      </c>
      <c r="K22" s="86"/>
      <c r="L22" s="86"/>
      <c r="M22" s="86"/>
      <c r="N22" s="144"/>
    </row>
    <row r="23" spans="2:17" ht="13.8" thickBot="1">
      <c r="B23" s="224" t="s">
        <v>377</v>
      </c>
      <c r="C23" s="474" t="s">
        <v>16</v>
      </c>
      <c r="D23" s="63">
        <v>1760</v>
      </c>
      <c r="E23" s="152">
        <f>D23-F23</f>
        <v>419</v>
      </c>
      <c r="F23" s="63">
        <v>1341</v>
      </c>
      <c r="G23" s="545" t="s">
        <v>17</v>
      </c>
      <c r="H23" s="200" t="s">
        <v>17</v>
      </c>
      <c r="I23" s="196" t="s">
        <v>17</v>
      </c>
      <c r="J23" s="370" t="s">
        <v>17</v>
      </c>
      <c r="K23" s="86"/>
      <c r="L23" s="86"/>
      <c r="M23" s="86"/>
      <c r="N23" s="144"/>
    </row>
    <row r="24" spans="2:17" ht="26.4">
      <c r="B24" s="225" t="s">
        <v>394</v>
      </c>
      <c r="C24" s="459" t="s">
        <v>16</v>
      </c>
      <c r="D24" s="66"/>
      <c r="E24" s="476"/>
      <c r="F24" s="66"/>
      <c r="G24" s="544"/>
      <c r="H24" s="232"/>
      <c r="I24" s="194"/>
      <c r="J24" s="463"/>
      <c r="K24" s="86"/>
      <c r="L24" s="86"/>
      <c r="M24" s="86"/>
      <c r="N24" s="144"/>
    </row>
    <row r="25" spans="2:17">
      <c r="B25" s="389" t="s">
        <v>386</v>
      </c>
      <c r="C25" s="459" t="s">
        <v>16</v>
      </c>
      <c r="D25" s="66">
        <v>1093</v>
      </c>
      <c r="E25" s="476">
        <f>D25-F25</f>
        <v>224</v>
      </c>
      <c r="F25" s="66">
        <v>869</v>
      </c>
      <c r="G25" s="544" t="s">
        <v>737</v>
      </c>
      <c r="H25" s="232" t="s">
        <v>387</v>
      </c>
      <c r="I25" s="246" t="s">
        <v>388</v>
      </c>
      <c r="J25" s="464" t="s">
        <v>389</v>
      </c>
      <c r="K25" s="86"/>
      <c r="L25" s="86"/>
      <c r="M25" s="86"/>
      <c r="N25" s="144"/>
    </row>
    <row r="26" spans="2:17">
      <c r="B26" s="389" t="s">
        <v>390</v>
      </c>
      <c r="C26" s="459" t="s">
        <v>16</v>
      </c>
      <c r="D26" s="66">
        <v>92</v>
      </c>
      <c r="E26" s="476">
        <f>D26-F26</f>
        <v>5</v>
      </c>
      <c r="F26" s="66">
        <v>87</v>
      </c>
      <c r="G26" s="544" t="s">
        <v>737</v>
      </c>
      <c r="H26" s="232" t="s">
        <v>387</v>
      </c>
      <c r="I26" s="246" t="s">
        <v>388</v>
      </c>
      <c r="J26" s="464" t="s">
        <v>389</v>
      </c>
      <c r="K26" s="86"/>
      <c r="L26" s="86"/>
      <c r="M26" s="86"/>
      <c r="N26" s="144"/>
    </row>
    <row r="27" spans="2:17">
      <c r="B27" s="389" t="s">
        <v>391</v>
      </c>
      <c r="C27" s="459" t="s">
        <v>16</v>
      </c>
      <c r="D27" s="66">
        <v>0</v>
      </c>
      <c r="E27" s="476">
        <f>D27-F27</f>
        <v>0</v>
      </c>
      <c r="F27" s="66">
        <v>0</v>
      </c>
      <c r="G27" s="544" t="s">
        <v>737</v>
      </c>
      <c r="H27" s="232" t="s">
        <v>387</v>
      </c>
      <c r="I27" s="246" t="s">
        <v>388</v>
      </c>
      <c r="J27" s="464" t="s">
        <v>389</v>
      </c>
      <c r="K27" s="86"/>
      <c r="L27" s="86"/>
      <c r="M27" s="86"/>
      <c r="N27" s="144"/>
    </row>
    <row r="28" spans="2:17" ht="13.8" thickBot="1">
      <c r="B28" s="226" t="s">
        <v>377</v>
      </c>
      <c r="C28" s="465" t="s">
        <v>16</v>
      </c>
      <c r="D28" s="82">
        <v>1185</v>
      </c>
      <c r="E28" s="84">
        <f>D28-F28</f>
        <v>229</v>
      </c>
      <c r="F28" s="82">
        <v>956</v>
      </c>
      <c r="G28" s="545" t="s">
        <v>17</v>
      </c>
      <c r="H28" s="200" t="s">
        <v>17</v>
      </c>
      <c r="I28" s="196" t="s">
        <v>17</v>
      </c>
      <c r="J28" s="370" t="s">
        <v>17</v>
      </c>
    </row>
    <row r="29" spans="2:17" ht="13.8" thickBot="1">
      <c r="B29" s="224" t="s">
        <v>395</v>
      </c>
      <c r="C29" s="474" t="s">
        <v>16</v>
      </c>
      <c r="D29" s="155">
        <v>2861</v>
      </c>
      <c r="E29" s="159">
        <f>D29-F29</f>
        <v>735</v>
      </c>
      <c r="F29" s="155">
        <v>2126</v>
      </c>
      <c r="G29" s="547" t="s">
        <v>17</v>
      </c>
      <c r="H29" s="200" t="s">
        <v>396</v>
      </c>
      <c r="I29" s="196" t="s">
        <v>397</v>
      </c>
      <c r="J29" s="200" t="s">
        <v>398</v>
      </c>
    </row>
    <row r="30" spans="2:17">
      <c r="B30" s="390" t="s">
        <v>399</v>
      </c>
      <c r="C30" s="139"/>
      <c r="D30" s="141"/>
      <c r="E30" s="139"/>
      <c r="F30" s="142"/>
      <c r="G30" s="556"/>
      <c r="H30" s="142"/>
      <c r="I30" s="139"/>
      <c r="J30" s="142"/>
    </row>
    <row r="31" spans="2:17">
      <c r="B31" s="389" t="s">
        <v>400</v>
      </c>
      <c r="C31" s="194" t="s">
        <v>328</v>
      </c>
      <c r="D31" s="65">
        <v>1585</v>
      </c>
      <c r="E31" s="459">
        <f>D31-F31</f>
        <v>-156</v>
      </c>
      <c r="F31" s="66">
        <v>1741</v>
      </c>
      <c r="G31" s="556" t="s">
        <v>737</v>
      </c>
      <c r="H31" s="431" t="s">
        <v>401</v>
      </c>
      <c r="I31" s="466" t="s">
        <v>402</v>
      </c>
      <c r="J31" s="232" t="s">
        <v>403</v>
      </c>
    </row>
    <row r="32" spans="2:17" ht="13.8" thickBot="1">
      <c r="B32" s="391" t="s">
        <v>762</v>
      </c>
      <c r="C32" s="195" t="s">
        <v>28</v>
      </c>
      <c r="D32" s="331">
        <v>8.6999999999999993</v>
      </c>
      <c r="E32" s="467">
        <f>D32-F32</f>
        <v>-1.58568</v>
      </c>
      <c r="F32" s="331">
        <v>10.285679999999999</v>
      </c>
      <c r="G32" s="556" t="s">
        <v>737</v>
      </c>
      <c r="H32" s="468" t="s">
        <v>404</v>
      </c>
      <c r="I32" s="196" t="s">
        <v>405</v>
      </c>
      <c r="J32" s="200" t="s">
        <v>403</v>
      </c>
    </row>
    <row r="33" spans="1:13" ht="14.4" customHeight="1" thickBot="1">
      <c r="B33" s="224" t="s">
        <v>409</v>
      </c>
      <c r="C33" s="195" t="s">
        <v>28</v>
      </c>
      <c r="D33" s="332">
        <v>8</v>
      </c>
      <c r="E33" s="469">
        <f>D33-F33</f>
        <v>2</v>
      </c>
      <c r="F33" s="332">
        <v>6</v>
      </c>
      <c r="G33" s="547" t="s">
        <v>737</v>
      </c>
      <c r="H33" s="470" t="s">
        <v>410</v>
      </c>
      <c r="I33" s="471" t="s">
        <v>411</v>
      </c>
      <c r="J33" s="200" t="s">
        <v>412</v>
      </c>
    </row>
    <row r="34" spans="1:13">
      <c r="B34" s="299" t="s">
        <v>413</v>
      </c>
      <c r="C34" s="194"/>
      <c r="D34" s="232"/>
      <c r="E34" s="477"/>
      <c r="F34" s="232"/>
      <c r="G34" s="544"/>
      <c r="H34" s="232"/>
      <c r="I34" s="194"/>
      <c r="J34" s="232"/>
    </row>
    <row r="35" spans="1:13">
      <c r="B35" s="389" t="s">
        <v>414</v>
      </c>
      <c r="C35" s="194" t="s">
        <v>328</v>
      </c>
      <c r="D35" s="65">
        <v>115.8532</v>
      </c>
      <c r="E35" s="550">
        <f t="shared" ref="E35" si="2">D35-F35</f>
        <v>8.0237999999999943</v>
      </c>
      <c r="F35" s="65">
        <v>107.82940000000001</v>
      </c>
      <c r="G35" s="544" t="s">
        <v>737</v>
      </c>
      <c r="H35" s="431" t="s">
        <v>415</v>
      </c>
      <c r="I35" s="472" t="s">
        <v>416</v>
      </c>
      <c r="J35" s="232" t="s">
        <v>417</v>
      </c>
    </row>
    <row r="36" spans="1:13" ht="13.8" thickBot="1">
      <c r="B36" s="391" t="s">
        <v>418</v>
      </c>
      <c r="C36" s="195" t="s">
        <v>55</v>
      </c>
      <c r="D36" s="155">
        <v>33383.882100000003</v>
      </c>
      <c r="E36" s="549">
        <f>D36-F36</f>
        <v>-5721.2301999999981</v>
      </c>
      <c r="F36" s="155">
        <v>39105.112300000001</v>
      </c>
      <c r="G36" s="547" t="s">
        <v>737</v>
      </c>
      <c r="H36" s="435" t="s">
        <v>415</v>
      </c>
      <c r="I36" s="473" t="s">
        <v>416</v>
      </c>
      <c r="J36" s="198" t="s">
        <v>417</v>
      </c>
    </row>
    <row r="37" spans="1:13" s="145" customFormat="1">
      <c r="A37"/>
      <c r="B37" s="303"/>
    </row>
    <row r="38" spans="1:13" s="145" customFormat="1" ht="13.8" thickBot="1">
      <c r="A38"/>
      <c r="B38" s="303"/>
      <c r="J38" s="361"/>
    </row>
    <row r="39" spans="1:13" s="275" customFormat="1" ht="27" customHeight="1" thickBot="1">
      <c r="A39"/>
      <c r="B39" s="26" t="s">
        <v>722</v>
      </c>
      <c r="C39" s="27" t="s">
        <v>272</v>
      </c>
      <c r="D39" s="27" t="s">
        <v>273</v>
      </c>
      <c r="E39" s="576">
        <v>2025</v>
      </c>
      <c r="F39" s="27" t="s">
        <v>274</v>
      </c>
      <c r="G39" s="27">
        <v>2024</v>
      </c>
      <c r="H39" s="27" t="s">
        <v>275</v>
      </c>
      <c r="I39" s="27" t="s">
        <v>276</v>
      </c>
      <c r="J39" s="583" t="s">
        <v>76</v>
      </c>
      <c r="K39" s="27" t="s">
        <v>8</v>
      </c>
      <c r="L39" s="27" t="s">
        <v>9</v>
      </c>
      <c r="M39" s="27" t="s">
        <v>10</v>
      </c>
    </row>
    <row r="40" spans="1:13">
      <c r="B40" s="110" t="s">
        <v>407</v>
      </c>
      <c r="C40" s="309">
        <v>0.5</v>
      </c>
      <c r="D40" s="6" t="s">
        <v>278</v>
      </c>
      <c r="E40" s="89">
        <v>46.9</v>
      </c>
      <c r="F40" s="312">
        <v>0.8</v>
      </c>
      <c r="G40" s="114">
        <v>46.09</v>
      </c>
      <c r="H40" s="313">
        <v>0.47</v>
      </c>
      <c r="I40" s="274">
        <v>2022</v>
      </c>
      <c r="J40" s="551" t="s">
        <v>737</v>
      </c>
      <c r="K40" s="92" t="s">
        <v>727</v>
      </c>
      <c r="L40" s="189" t="s">
        <v>17</v>
      </c>
      <c r="M40" s="308" t="s">
        <v>17</v>
      </c>
    </row>
    <row r="41" spans="1:13" ht="13.8" thickBot="1">
      <c r="B41" s="15" t="s">
        <v>408</v>
      </c>
      <c r="C41" s="310">
        <v>0.5</v>
      </c>
      <c r="D41" s="17" t="s">
        <v>278</v>
      </c>
      <c r="E41" s="333">
        <v>39.020000000000003</v>
      </c>
      <c r="F41" s="311">
        <v>-2.2000000000000002</v>
      </c>
      <c r="G41" s="333">
        <v>41.18</v>
      </c>
      <c r="H41" s="314">
        <v>0.37</v>
      </c>
      <c r="I41" s="23">
        <v>2022</v>
      </c>
      <c r="J41" s="552" t="s">
        <v>737</v>
      </c>
      <c r="K41" s="31" t="s">
        <v>727</v>
      </c>
      <c r="L41" s="273" t="s">
        <v>17</v>
      </c>
      <c r="M41" s="165" t="s">
        <v>17</v>
      </c>
    </row>
    <row r="42" spans="1:13" s="145" customFormat="1">
      <c r="A42"/>
      <c r="B42" s="303"/>
    </row>
    <row r="43" spans="1:13" ht="13.8" thickBot="1">
      <c r="B43" s="304"/>
      <c r="C43" s="68"/>
      <c r="D43" s="68"/>
      <c r="E43" s="68"/>
      <c r="F43" s="68"/>
      <c r="G43" s="68"/>
      <c r="H43" s="68"/>
      <c r="I43" s="68"/>
      <c r="J43" s="68"/>
      <c r="K43" s="68"/>
      <c r="L43" s="68"/>
      <c r="M43" s="68"/>
    </row>
    <row r="44" spans="1:13" ht="27" thickBot="1">
      <c r="B44" s="582" t="s">
        <v>5</v>
      </c>
      <c r="C44" s="584" t="s">
        <v>6</v>
      </c>
      <c r="D44" s="718">
        <v>2025</v>
      </c>
      <c r="E44" s="718"/>
      <c r="F44" s="719" t="s">
        <v>7</v>
      </c>
      <c r="G44" s="719"/>
      <c r="H44" s="719">
        <v>2024</v>
      </c>
      <c r="I44" s="719"/>
      <c r="J44" s="69" t="s">
        <v>76</v>
      </c>
      <c r="K44" s="69" t="s">
        <v>8</v>
      </c>
      <c r="L44" s="69" t="s">
        <v>9</v>
      </c>
      <c r="M44" s="69" t="s">
        <v>10</v>
      </c>
    </row>
    <row r="45" spans="1:13" ht="66.599999999999994" thickBot="1">
      <c r="B45" s="305" t="s">
        <v>419</v>
      </c>
      <c r="C45" s="58"/>
      <c r="D45" s="236" t="s">
        <v>420</v>
      </c>
      <c r="E45" s="236" t="s">
        <v>421</v>
      </c>
      <c r="F45" s="237" t="s">
        <v>422</v>
      </c>
      <c r="G45" s="237" t="s">
        <v>423</v>
      </c>
      <c r="H45" s="236" t="s">
        <v>420</v>
      </c>
      <c r="I45" s="236" t="s">
        <v>421</v>
      </c>
      <c r="J45" s="58"/>
      <c r="K45" s="366"/>
      <c r="L45" s="368"/>
      <c r="M45" s="369"/>
    </row>
    <row r="46" spans="1:13" ht="39.6">
      <c r="B46" s="388" t="s">
        <v>386</v>
      </c>
      <c r="C46" s="194" t="s">
        <v>736</v>
      </c>
      <c r="D46" s="66">
        <v>125</v>
      </c>
      <c r="E46" s="338">
        <v>78.62</v>
      </c>
      <c r="F46" s="459">
        <f t="shared" ref="F46:G49" si="3">D46-H46</f>
        <v>-2</v>
      </c>
      <c r="G46" s="478">
        <f>(E46-I46)</f>
        <v>-3.8499999999999943</v>
      </c>
      <c r="H46" s="66">
        <v>127</v>
      </c>
      <c r="I46" s="338">
        <v>82.47</v>
      </c>
      <c r="J46" s="544" t="s">
        <v>737</v>
      </c>
      <c r="K46" s="367" t="s">
        <v>424</v>
      </c>
      <c r="L46" s="246" t="s">
        <v>425</v>
      </c>
      <c r="M46" s="232" t="s">
        <v>426</v>
      </c>
    </row>
    <row r="47" spans="1:13" ht="39.6">
      <c r="B47" s="389" t="s">
        <v>375</v>
      </c>
      <c r="C47" s="194" t="s">
        <v>736</v>
      </c>
      <c r="D47" s="66">
        <v>34</v>
      </c>
      <c r="E47" s="338">
        <v>21.38</v>
      </c>
      <c r="F47" s="459">
        <f t="shared" si="3"/>
        <v>7</v>
      </c>
      <c r="G47" s="478">
        <f>(E47-I47)</f>
        <v>3.8499999999999979</v>
      </c>
      <c r="H47" s="66">
        <v>27</v>
      </c>
      <c r="I47" s="338">
        <v>17.53</v>
      </c>
      <c r="J47" s="543" t="s">
        <v>737</v>
      </c>
      <c r="K47" s="367" t="s">
        <v>424</v>
      </c>
      <c r="L47" s="246" t="s">
        <v>425</v>
      </c>
      <c r="M47" s="232" t="s">
        <v>426</v>
      </c>
    </row>
    <row r="48" spans="1:13" ht="39.6">
      <c r="B48" s="388" t="s">
        <v>391</v>
      </c>
      <c r="C48" s="194" t="s">
        <v>736</v>
      </c>
      <c r="D48" s="66">
        <v>0</v>
      </c>
      <c r="E48" s="66">
        <v>0</v>
      </c>
      <c r="F48" s="459">
        <f t="shared" si="3"/>
        <v>0</v>
      </c>
      <c r="G48" s="459">
        <f t="shared" si="3"/>
        <v>0</v>
      </c>
      <c r="H48" s="66">
        <v>0</v>
      </c>
      <c r="I48" s="66">
        <v>0</v>
      </c>
      <c r="J48" s="543" t="s">
        <v>737</v>
      </c>
      <c r="K48" s="367" t="s">
        <v>424</v>
      </c>
      <c r="L48" s="246" t="s">
        <v>425</v>
      </c>
      <c r="M48" s="232" t="s">
        <v>426</v>
      </c>
    </row>
    <row r="49" spans="2:13" ht="13.8" thickBot="1">
      <c r="B49" s="224" t="s">
        <v>377</v>
      </c>
      <c r="C49" s="195" t="s">
        <v>736</v>
      </c>
      <c r="D49" s="479">
        <v>159</v>
      </c>
      <c r="E49" s="480">
        <v>100</v>
      </c>
      <c r="F49" s="474">
        <f t="shared" si="3"/>
        <v>5</v>
      </c>
      <c r="G49" s="465">
        <v>0</v>
      </c>
      <c r="H49" s="479">
        <v>154</v>
      </c>
      <c r="I49" s="480">
        <v>100</v>
      </c>
      <c r="J49" s="362"/>
      <c r="K49" s="200"/>
      <c r="L49" s="196"/>
      <c r="M49" s="200"/>
    </row>
    <row r="50" spans="2:13" ht="39.6">
      <c r="B50" s="299" t="s">
        <v>760</v>
      </c>
      <c r="C50" s="67"/>
      <c r="D50" s="234" t="s">
        <v>422</v>
      </c>
      <c r="E50" s="234" t="s">
        <v>423</v>
      </c>
      <c r="F50" s="235" t="s">
        <v>422</v>
      </c>
      <c r="G50" s="235" t="s">
        <v>423</v>
      </c>
      <c r="H50" s="234" t="s">
        <v>422</v>
      </c>
      <c r="I50" s="234" t="s">
        <v>423</v>
      </c>
      <c r="J50" s="67"/>
      <c r="K50" s="125"/>
      <c r="L50" s="67"/>
      <c r="M50" s="125"/>
    </row>
    <row r="51" spans="2:13">
      <c r="B51" s="389" t="s">
        <v>427</v>
      </c>
      <c r="C51" s="194" t="s">
        <v>736</v>
      </c>
      <c r="D51" s="66">
        <v>4443</v>
      </c>
      <c r="E51" s="339">
        <v>24.52</v>
      </c>
      <c r="F51" s="459">
        <f>D51-H51</f>
        <v>232</v>
      </c>
      <c r="G51" s="478">
        <f>(E51-I51)</f>
        <v>-0.39000000000000057</v>
      </c>
      <c r="H51" s="66">
        <v>4211</v>
      </c>
      <c r="I51" s="334">
        <v>24.91</v>
      </c>
      <c r="J51" s="485" t="s">
        <v>17</v>
      </c>
      <c r="K51" s="481" t="s">
        <v>428</v>
      </c>
      <c r="L51" s="482" t="s">
        <v>429</v>
      </c>
      <c r="M51" s="232" t="s">
        <v>430</v>
      </c>
    </row>
    <row r="52" spans="2:13">
      <c r="B52" s="389" t="s">
        <v>431</v>
      </c>
      <c r="C52" s="194" t="s">
        <v>736</v>
      </c>
      <c r="D52" s="66">
        <v>10490</v>
      </c>
      <c r="E52" s="339">
        <v>57.9</v>
      </c>
      <c r="F52" s="459">
        <f t="shared" ref="F52:F54" si="4">D52-H52</f>
        <v>629</v>
      </c>
      <c r="G52" s="478">
        <f t="shared" ref="G52:G54" si="5">(E52-I52)</f>
        <v>-0.42999999999999972</v>
      </c>
      <c r="H52" s="66">
        <v>9861</v>
      </c>
      <c r="I52" s="334">
        <v>58.33</v>
      </c>
      <c r="J52" s="194" t="s">
        <v>17</v>
      </c>
      <c r="K52" s="481" t="s">
        <v>432</v>
      </c>
      <c r="L52" s="482" t="s">
        <v>429</v>
      </c>
      <c r="M52" s="483" t="s">
        <v>430</v>
      </c>
    </row>
    <row r="53" spans="2:13">
      <c r="B53" s="392" t="s">
        <v>433</v>
      </c>
      <c r="C53" s="194" t="s">
        <v>736</v>
      </c>
      <c r="D53" s="73">
        <v>3184</v>
      </c>
      <c r="E53" s="339">
        <v>17.57</v>
      </c>
      <c r="F53" s="486">
        <f t="shared" si="4"/>
        <v>351</v>
      </c>
      <c r="G53" s="478">
        <f t="shared" si="5"/>
        <v>0.80999999999999872</v>
      </c>
      <c r="H53" s="73">
        <v>2833</v>
      </c>
      <c r="I53" s="335">
        <v>16.760000000000002</v>
      </c>
      <c r="J53" s="194" t="s">
        <v>17</v>
      </c>
      <c r="K53" s="481" t="s">
        <v>434</v>
      </c>
      <c r="L53" s="482" t="s">
        <v>429</v>
      </c>
      <c r="M53" s="483" t="s">
        <v>430</v>
      </c>
    </row>
    <row r="54" spans="2:13" ht="13.8" thickBot="1">
      <c r="B54" s="226" t="s">
        <v>377</v>
      </c>
      <c r="C54" s="330" t="s">
        <v>736</v>
      </c>
      <c r="D54" s="83">
        <v>18117</v>
      </c>
      <c r="E54" s="340">
        <v>99.99</v>
      </c>
      <c r="F54" s="465">
        <f t="shared" si="4"/>
        <v>1212</v>
      </c>
      <c r="G54" s="484">
        <f t="shared" si="5"/>
        <v>-1.0000000000005116E-2</v>
      </c>
      <c r="H54" s="83">
        <v>16905</v>
      </c>
      <c r="I54" s="336">
        <v>100</v>
      </c>
      <c r="J54" s="330" t="s">
        <v>17</v>
      </c>
      <c r="K54" s="198" t="s">
        <v>17</v>
      </c>
      <c r="L54" s="353" t="s">
        <v>17</v>
      </c>
      <c r="M54" s="198" t="s">
        <v>17</v>
      </c>
    </row>
    <row r="56" spans="2:13" ht="13.8" thickBot="1">
      <c r="B56" s="85"/>
    </row>
    <row r="57" spans="2:13" ht="27" thickBot="1">
      <c r="B57" s="586" t="s">
        <v>5</v>
      </c>
      <c r="C57" s="130" t="s">
        <v>6</v>
      </c>
      <c r="D57" s="131">
        <v>2025</v>
      </c>
      <c r="E57" s="130" t="s">
        <v>7</v>
      </c>
      <c r="F57" s="130">
        <v>2024</v>
      </c>
      <c r="G57" s="130" t="s">
        <v>76</v>
      </c>
      <c r="H57" s="130" t="s">
        <v>8</v>
      </c>
      <c r="I57" s="130" t="s">
        <v>9</v>
      </c>
      <c r="J57" s="130" t="s">
        <v>10</v>
      </c>
    </row>
    <row r="58" spans="2:13">
      <c r="B58" s="136" t="s">
        <v>435</v>
      </c>
      <c r="C58" s="4"/>
      <c r="D58" s="59"/>
      <c r="E58" s="4"/>
      <c r="F58" s="60"/>
      <c r="G58" s="4"/>
      <c r="H58" s="60"/>
      <c r="I58" s="4"/>
      <c r="J58" s="60"/>
    </row>
    <row r="59" spans="2:13" ht="26.4">
      <c r="B59" s="393" t="s">
        <v>436</v>
      </c>
      <c r="C59" s="194" t="s">
        <v>328</v>
      </c>
      <c r="D59" s="65">
        <v>3</v>
      </c>
      <c r="E59" s="459">
        <f>D59-F59</f>
        <v>-11</v>
      </c>
      <c r="F59" s="66">
        <v>14</v>
      </c>
      <c r="G59" s="544" t="s">
        <v>737</v>
      </c>
      <c r="H59" s="461" t="s">
        <v>437</v>
      </c>
      <c r="I59" s="491" t="s">
        <v>438</v>
      </c>
      <c r="J59" s="232" t="s">
        <v>439</v>
      </c>
    </row>
    <row r="60" spans="2:13" ht="26.4">
      <c r="B60" s="393" t="s">
        <v>440</v>
      </c>
      <c r="C60" s="194" t="s">
        <v>328</v>
      </c>
      <c r="D60" s="65">
        <v>366</v>
      </c>
      <c r="E60" s="459">
        <f t="shared" ref="E60:E62" si="6">D60-F60</f>
        <v>152</v>
      </c>
      <c r="F60" s="66">
        <v>214</v>
      </c>
      <c r="G60" s="544" t="s">
        <v>737</v>
      </c>
      <c r="H60" s="431" t="s">
        <v>441</v>
      </c>
      <c r="I60" s="472" t="s">
        <v>442</v>
      </c>
      <c r="J60" s="232" t="s">
        <v>443</v>
      </c>
    </row>
    <row r="61" spans="2:13" ht="26.4">
      <c r="B61" s="393" t="s">
        <v>444</v>
      </c>
      <c r="C61" s="194" t="s">
        <v>328</v>
      </c>
      <c r="D61" s="65">
        <v>0</v>
      </c>
      <c r="E61" s="459">
        <f t="shared" si="6"/>
        <v>0</v>
      </c>
      <c r="F61" s="66">
        <v>0</v>
      </c>
      <c r="G61" s="544" t="s">
        <v>737</v>
      </c>
      <c r="H61" s="431" t="s">
        <v>445</v>
      </c>
      <c r="I61" s="246" t="s">
        <v>446</v>
      </c>
      <c r="J61" s="232" t="s">
        <v>17</v>
      </c>
    </row>
    <row r="62" spans="2:13" ht="40.200000000000003" thickBot="1">
      <c r="B62" s="394" t="s">
        <v>447</v>
      </c>
      <c r="C62" s="330" t="s">
        <v>50</v>
      </c>
      <c r="D62" s="140">
        <v>0</v>
      </c>
      <c r="E62" s="465">
        <f t="shared" si="6"/>
        <v>0</v>
      </c>
      <c r="F62" s="140">
        <v>0</v>
      </c>
      <c r="G62" s="545" t="s">
        <v>737</v>
      </c>
      <c r="H62" s="435" t="s">
        <v>448</v>
      </c>
      <c r="I62" s="436" t="s">
        <v>449</v>
      </c>
      <c r="J62" s="198" t="s">
        <v>450</v>
      </c>
    </row>
    <row r="63" spans="2:13">
      <c r="B63" s="137" t="s">
        <v>451</v>
      </c>
      <c r="C63" s="194"/>
      <c r="D63" s="232"/>
      <c r="E63" s="194"/>
      <c r="F63" s="232"/>
      <c r="G63" s="553"/>
      <c r="H63" s="232"/>
      <c r="I63" s="194"/>
      <c r="J63" s="232"/>
    </row>
    <row r="64" spans="2:13" ht="26.4">
      <c r="B64" s="395" t="s">
        <v>452</v>
      </c>
      <c r="C64" s="194" t="s">
        <v>328</v>
      </c>
      <c r="D64" s="65">
        <v>0</v>
      </c>
      <c r="E64" s="459">
        <f t="shared" ref="E64:E65" si="7">D64-F64</f>
        <v>-2</v>
      </c>
      <c r="F64" s="66">
        <v>2</v>
      </c>
      <c r="G64" s="543" t="s">
        <v>737</v>
      </c>
      <c r="H64" s="431" t="s">
        <v>453</v>
      </c>
      <c r="I64" s="352" t="s">
        <v>454</v>
      </c>
      <c r="J64" s="232" t="s">
        <v>455</v>
      </c>
    </row>
    <row r="65" spans="2:10" ht="39.6">
      <c r="B65" s="395" t="s">
        <v>456</v>
      </c>
      <c r="C65" s="194" t="s">
        <v>55</v>
      </c>
      <c r="D65" s="66">
        <v>0</v>
      </c>
      <c r="E65" s="459">
        <f t="shared" si="7"/>
        <v>0</v>
      </c>
      <c r="F65" s="66">
        <v>0</v>
      </c>
      <c r="G65" s="544" t="s">
        <v>737</v>
      </c>
      <c r="H65" s="431" t="s">
        <v>457</v>
      </c>
      <c r="I65" s="482" t="s">
        <v>458</v>
      </c>
      <c r="J65" s="197" t="s">
        <v>450</v>
      </c>
    </row>
    <row r="66" spans="2:10" ht="32.25" customHeight="1" thickBot="1">
      <c r="B66" s="396" t="s">
        <v>459</v>
      </c>
      <c r="C66" s="196"/>
      <c r="D66" s="200">
        <v>6</v>
      </c>
      <c r="E66" s="487">
        <f>D66-F66</f>
        <v>5</v>
      </c>
      <c r="F66" s="138">
        <v>1</v>
      </c>
      <c r="G66" s="527" t="s">
        <v>17</v>
      </c>
      <c r="H66" s="200" t="s">
        <v>460</v>
      </c>
      <c r="I66" s="196" t="s">
        <v>461</v>
      </c>
      <c r="J66" s="200" t="s">
        <v>455</v>
      </c>
    </row>
    <row r="67" spans="2:10">
      <c r="B67" s="160" t="s">
        <v>462</v>
      </c>
      <c r="C67" s="462"/>
      <c r="D67" s="449"/>
      <c r="E67" s="462"/>
      <c r="F67" s="449"/>
      <c r="G67" s="554"/>
      <c r="H67" s="449"/>
      <c r="I67" s="462"/>
      <c r="J67" s="449"/>
    </row>
    <row r="68" spans="2:10" ht="55.5" customHeight="1">
      <c r="B68" s="395" t="s">
        <v>463</v>
      </c>
      <c r="C68" s="194" t="s">
        <v>28</v>
      </c>
      <c r="D68" s="337">
        <v>98</v>
      </c>
      <c r="E68" s="452">
        <f t="shared" ref="E68:E75" si="8">D68-F68</f>
        <v>-1.6200000000000045</v>
      </c>
      <c r="F68" s="338">
        <v>99.62</v>
      </c>
      <c r="G68" s="544" t="s">
        <v>737</v>
      </c>
      <c r="H68" s="431" t="s">
        <v>464</v>
      </c>
      <c r="I68" s="472" t="s">
        <v>465</v>
      </c>
      <c r="J68" s="232" t="s">
        <v>466</v>
      </c>
    </row>
    <row r="69" spans="2:10" ht="26.4">
      <c r="B69" s="393" t="s">
        <v>467</v>
      </c>
      <c r="C69" s="194" t="s">
        <v>328</v>
      </c>
      <c r="D69" s="66">
        <v>1</v>
      </c>
      <c r="E69" s="459">
        <f t="shared" si="8"/>
        <v>1</v>
      </c>
      <c r="F69" s="66">
        <v>0</v>
      </c>
      <c r="G69" s="527" t="s">
        <v>17</v>
      </c>
      <c r="H69" s="481" t="s">
        <v>468</v>
      </c>
      <c r="I69" s="488" t="s">
        <v>469</v>
      </c>
      <c r="J69" s="585" t="s">
        <v>776</v>
      </c>
    </row>
    <row r="70" spans="2:10" ht="39.6">
      <c r="B70" s="397" t="s">
        <v>470</v>
      </c>
      <c r="C70" s="485" t="s">
        <v>328</v>
      </c>
      <c r="D70" s="398">
        <v>1</v>
      </c>
      <c r="E70" s="489">
        <f t="shared" si="8"/>
        <v>1</v>
      </c>
      <c r="F70" s="398">
        <v>0</v>
      </c>
      <c r="G70" s="531" t="s">
        <v>17</v>
      </c>
      <c r="H70" s="481" t="s">
        <v>471</v>
      </c>
      <c r="I70" s="488" t="s">
        <v>469</v>
      </c>
      <c r="J70" s="585" t="s">
        <v>777</v>
      </c>
    </row>
    <row r="71" spans="2:10" ht="26.4">
      <c r="B71" s="393" t="s">
        <v>472</v>
      </c>
      <c r="C71" s="194" t="s">
        <v>328</v>
      </c>
      <c r="D71" s="66">
        <v>141</v>
      </c>
      <c r="E71" s="459">
        <f t="shared" si="8"/>
        <v>12</v>
      </c>
      <c r="F71" s="66">
        <v>129</v>
      </c>
      <c r="G71" s="544" t="s">
        <v>737</v>
      </c>
      <c r="H71" s="431" t="s">
        <v>473</v>
      </c>
      <c r="I71" s="472" t="s">
        <v>474</v>
      </c>
      <c r="J71" s="232" t="s">
        <v>475</v>
      </c>
    </row>
    <row r="72" spans="2:10" ht="26.4">
      <c r="B72" s="393" t="s">
        <v>476</v>
      </c>
      <c r="C72" s="194" t="s">
        <v>328</v>
      </c>
      <c r="D72" s="66">
        <v>37824301.829999998</v>
      </c>
      <c r="E72" s="459">
        <f t="shared" si="8"/>
        <v>2322149.9099999964</v>
      </c>
      <c r="F72" s="66">
        <v>35502151.920000002</v>
      </c>
      <c r="G72" s="544" t="s">
        <v>737</v>
      </c>
      <c r="H72" s="481" t="s">
        <v>473</v>
      </c>
      <c r="I72" s="488" t="s">
        <v>474</v>
      </c>
      <c r="J72" s="232" t="s">
        <v>475</v>
      </c>
    </row>
    <row r="73" spans="2:10" ht="26.4">
      <c r="B73" s="393" t="s">
        <v>477</v>
      </c>
      <c r="C73" s="194" t="s">
        <v>28</v>
      </c>
      <c r="D73" s="339">
        <v>3.7</v>
      </c>
      <c r="E73" s="452">
        <f>D73-F73</f>
        <v>0.10000000000000009</v>
      </c>
      <c r="F73" s="339">
        <v>3.6</v>
      </c>
      <c r="G73" s="527" t="s">
        <v>17</v>
      </c>
      <c r="H73" s="481" t="s">
        <v>478</v>
      </c>
      <c r="I73" s="488" t="s">
        <v>474</v>
      </c>
      <c r="J73" s="197" t="s">
        <v>475</v>
      </c>
    </row>
    <row r="74" spans="2:10" ht="26.4">
      <c r="B74" s="393" t="s">
        <v>479</v>
      </c>
      <c r="C74" s="194" t="s">
        <v>28</v>
      </c>
      <c r="D74" s="339">
        <v>4.5</v>
      </c>
      <c r="E74" s="452">
        <f>D74-F74</f>
        <v>-7.3000000000000007</v>
      </c>
      <c r="F74" s="339">
        <v>11.8</v>
      </c>
      <c r="G74" s="527" t="s">
        <v>17</v>
      </c>
      <c r="H74" s="481" t="s">
        <v>478</v>
      </c>
      <c r="I74" s="488" t="s">
        <v>474</v>
      </c>
      <c r="J74" s="197" t="s">
        <v>475</v>
      </c>
    </row>
    <row r="75" spans="2:10" ht="27" thickBot="1">
      <c r="B75" s="394" t="s">
        <v>480</v>
      </c>
      <c r="C75" s="330" t="s">
        <v>28</v>
      </c>
      <c r="D75" s="340">
        <v>3.6</v>
      </c>
      <c r="E75" s="490">
        <f t="shared" si="8"/>
        <v>1</v>
      </c>
      <c r="F75" s="340">
        <v>2.6</v>
      </c>
      <c r="G75" s="16" t="s">
        <v>17</v>
      </c>
      <c r="H75" s="435" t="s">
        <v>478</v>
      </c>
      <c r="I75" s="473" t="s">
        <v>474</v>
      </c>
      <c r="J75" s="198" t="s">
        <v>475</v>
      </c>
    </row>
    <row r="77" spans="2:10">
      <c r="B77" s="539" t="s">
        <v>761</v>
      </c>
    </row>
    <row r="79" spans="2:10">
      <c r="D79" s="143"/>
      <c r="E79" s="143"/>
    </row>
    <row r="80" spans="2:10">
      <c r="D80" s="143"/>
      <c r="E80" s="143"/>
    </row>
    <row r="81" spans="4:5">
      <c r="D81" s="143"/>
      <c r="E81" s="143"/>
    </row>
  </sheetData>
  <sheetProtection algorithmName="SHA-512" hashValue="UWkBa4vN7VFxnYeTaBASe63T8uxrHckpt6HWy8vOV5hLLTfW44GEGOBI+LjffonbZM+Milx/Iy9CUIU2C9OLFQ==" saltValue="tydcTcGAgY5Ta0W4w57eYA==" spinCount="100000" sheet="1" objects="1" scenarios="1"/>
  <mergeCells count="3">
    <mergeCell ref="D44:E44"/>
    <mergeCell ref="H44:I44"/>
    <mergeCell ref="F44:G44"/>
  </mergeCells>
  <phoneticPr fontId="4" type="noConversion"/>
  <hyperlinks>
    <hyperlink ref="G5" location="'ESRS S Methodology'!B4" display="Further details" xr:uid="{1D8CB54E-9E3B-48BF-BE1C-6E99BCF5DF4D}"/>
    <hyperlink ref="G6" location="'ESRS S Methodology'!B4" display="Further details" xr:uid="{404D12F9-821C-46BC-A0C6-0EE109612A89}"/>
    <hyperlink ref="G7" location="'ESRS S Methodology'!B4" display="Further details" xr:uid="{413B4DEB-1068-40D8-A20C-A129AA19AB01}"/>
    <hyperlink ref="G25" location="'ESRS S Methodology'!B6" display="Further details" xr:uid="{02E9A241-2D23-486F-B1DA-930F993B294B}"/>
    <hyperlink ref="G31" location="'ESRS S Methodology'!B8" display="Further details" xr:uid="{BCFA10F3-C2DF-41A8-AD4D-C24C971E851A}"/>
    <hyperlink ref="G32" location="'ESRS S Methodology'!B8" display="Further details" xr:uid="{317AD772-527B-4C73-833A-7A952CB70D7B}"/>
    <hyperlink ref="G33" location="'ESRS S Methodology'!B9" display="Further details" xr:uid="{BCE01245-3464-4340-BE9D-3911F45FB83A}"/>
    <hyperlink ref="G35" location="'ESRS S Methodology'!B14" display="Further details" xr:uid="{DF4FF2BE-08A0-43C7-B647-71638C7AFD47}"/>
    <hyperlink ref="G36" location="'ESRS S Methodology'!B15" display="Further details" xr:uid="{1CBF3413-2458-4B9A-80C8-9E1D615368EA}"/>
    <hyperlink ref="J40" location="'ESRS S Methodology'!B11" display="Further details" xr:uid="{0A65D2BD-129B-4050-BBAE-799C78D711D0}"/>
    <hyperlink ref="J41" location="'ESRS S Methodology'!B12" display="Further details" xr:uid="{013502DD-3C74-46B8-BE8E-F966E0E73E48}"/>
    <hyperlink ref="J46" location="'ESRS S Methodology'!B16" display="Further details" xr:uid="{63FEF573-EA51-4391-8167-666BCD804240}"/>
    <hyperlink ref="J47" location="'ESRS S Methodology'!B16" display="Further details" xr:uid="{BAA4D93A-A346-4972-B156-FEE419D2F1DB}"/>
    <hyperlink ref="J48" location="'ESRS S Methodology'!B16" display="Further details" xr:uid="{5C7D9DFB-9636-4C5E-AFD4-116516BC6C6F}"/>
    <hyperlink ref="G59" location="'ESRS S Methodology'!B17" display="Further details" xr:uid="{EC5D503B-16DB-4E19-B88B-A8F6134F2334}"/>
    <hyperlink ref="G60" location="'ESRS S Methodology'!B17" display="Further details" xr:uid="{5395B51D-E950-4E8F-B0D9-A69534607253}"/>
    <hyperlink ref="G61" location="'ESRS S Methodology'!B17" display="Further details" xr:uid="{F33B6D9A-7B39-465D-AC3B-6247B4B169DC}"/>
    <hyperlink ref="G62" location="'ESRS S Methodology'!B17" display="Further details" xr:uid="{6F1A80DF-4E4D-4C5F-A65C-7D15FF0B54BE}"/>
    <hyperlink ref="G64" location="'ESRS S Methodology'!B19" display="Further details" xr:uid="{9DA4419A-8CEF-4BBC-BC0A-587AB6E7C2DD}"/>
    <hyperlink ref="G65" location="'ESRS S Methodology'!B20" display="Further details" xr:uid="{EAF36435-3093-407B-830D-B3222F16D9CA}"/>
    <hyperlink ref="G68" location="'ESRS S Methodology'!B22" display="Further details" xr:uid="{82877574-D80F-4E4E-889E-FB563A412F89}"/>
    <hyperlink ref="G71" location="'ESRS S Methodology'!B23" display="Further details" xr:uid="{9A8461B5-D067-460F-8212-C9EBAA01481E}"/>
    <hyperlink ref="G72" location="'ESRS S Methodology'!B24" display="Further details" xr:uid="{412E1D17-343C-4C14-ACE7-7DE8DF8F6093}"/>
    <hyperlink ref="G15" location="'ESRS S Methodology'!B5" display="Further details" xr:uid="{C767143F-AFF1-4B8C-8D56-1A95E62C19EA}"/>
    <hyperlink ref="G16" location="'ESRS S Methodology'!B5" display="Further details" xr:uid="{29696BA7-BFE9-402A-8547-454F2F458F35}"/>
    <hyperlink ref="G17" location="'ESRS S Methodology'!B5" display="Further details" xr:uid="{72B92FF7-5D52-42CB-8B44-D02EE0DFD4C4}"/>
    <hyperlink ref="G20" location="'ESRS S Methodology'!B5" display="Further details" xr:uid="{1F0AF7CB-C2E1-4389-BA86-0A11EAFA5B7E}"/>
    <hyperlink ref="G21" location="'ESRS S Methodology'!B5" display="Further details" xr:uid="{565A0A00-4B1B-4F62-9F76-D61A8D0543DB}"/>
    <hyperlink ref="G22" location="'ESRS S Methodology'!B5" display="Further details" xr:uid="{24536C6A-044A-46BB-92C3-FCCCC5005F29}"/>
    <hyperlink ref="G26" location="'ESRS S Methodology'!B6" display="Further details" xr:uid="{BD0EF321-65CA-4A40-9B94-33B00F68BA6A}"/>
    <hyperlink ref="G27" location="'ESRS S Methodology'!B6" display="Further details" xr:uid="{D2ED2BAB-3FA4-4A68-AF88-22B370C2A2A2}"/>
    <hyperlink ref="B77" location="Index!A1" display="← Return to Index " xr:uid="{A665C679-EECB-4B8E-B4ED-7535EEB0EF2A}"/>
  </hyperlinks>
  <pageMargins left="0.7" right="0.7" top="0.75" bottom="0.75" header="0.3" footer="0.3"/>
  <ignoredErrors>
    <ignoredError sqref="G48" formula="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E67A6-0F6A-4410-8AC6-5EC65C229388}">
  <sheetPr codeName="Sheet12">
    <tabColor rgb="FFFCFFC5"/>
  </sheetPr>
  <dimension ref="A1:F26"/>
  <sheetViews>
    <sheetView showGridLines="0" zoomScaleNormal="100" workbookViewId="0">
      <pane ySplit="3" topLeftCell="A4" activePane="bottomLeft" state="frozen"/>
      <selection pane="bottomLeft"/>
    </sheetView>
  </sheetViews>
  <sheetFormatPr defaultColWidth="8.88671875" defaultRowHeight="13.2"/>
  <cols>
    <col min="1" max="1" width="1.88671875" customWidth="1"/>
    <col min="2" max="2" width="52.33203125" style="222" bestFit="1" customWidth="1"/>
    <col min="3" max="3" width="105.6640625" style="222" customWidth="1"/>
    <col min="4" max="5" width="8.88671875" style="71"/>
    <col min="6" max="6" width="43.44140625" style="71" customWidth="1"/>
    <col min="7" max="16384" width="8.88671875" style="71"/>
  </cols>
  <sheetData>
    <row r="1" spans="1:6" customFormat="1" ht="46.2" customHeight="1"/>
    <row r="2" spans="1:6" ht="16.2" thickBot="1">
      <c r="B2" s="276" t="s">
        <v>749</v>
      </c>
      <c r="F2" s="134"/>
    </row>
    <row r="3" spans="1:6" ht="27" customHeight="1" thickBot="1">
      <c r="B3" s="581" t="s">
        <v>5</v>
      </c>
      <c r="C3" s="283" t="s">
        <v>76</v>
      </c>
      <c r="F3" s="134"/>
    </row>
    <row r="4" spans="1:6" ht="106.2" thickBot="1">
      <c r="B4" s="223" t="s">
        <v>371</v>
      </c>
      <c r="C4" s="689" t="s">
        <v>481</v>
      </c>
    </row>
    <row r="5" spans="1:6" s="135" customFormat="1" ht="105.6">
      <c r="A5"/>
      <c r="B5" s="692" t="s">
        <v>384</v>
      </c>
      <c r="C5" s="284" t="s">
        <v>481</v>
      </c>
    </row>
    <row r="6" spans="1:6" ht="118.8">
      <c r="B6" s="377" t="s">
        <v>394</v>
      </c>
      <c r="C6" s="359" t="s">
        <v>740</v>
      </c>
    </row>
    <row r="7" spans="1:6" ht="185.4" thickBot="1">
      <c r="B7" s="226" t="s">
        <v>395</v>
      </c>
      <c r="C7" s="289" t="s">
        <v>482</v>
      </c>
    </row>
    <row r="8" spans="1:6" ht="40.200000000000003" thickBot="1">
      <c r="B8" s="227" t="s">
        <v>399</v>
      </c>
      <c r="C8" s="358" t="s">
        <v>725</v>
      </c>
    </row>
    <row r="9" spans="1:6" ht="185.4" thickBot="1">
      <c r="B9" s="226" t="s">
        <v>409</v>
      </c>
      <c r="C9" s="241" t="s">
        <v>795</v>
      </c>
    </row>
    <row r="10" spans="1:6" ht="26.4">
      <c r="B10" s="286" t="s">
        <v>406</v>
      </c>
      <c r="C10" s="285" t="s">
        <v>724</v>
      </c>
    </row>
    <row r="11" spans="1:6">
      <c r="B11" s="691" t="s">
        <v>407</v>
      </c>
      <c r="C11" s="359" t="s">
        <v>483</v>
      </c>
    </row>
    <row r="12" spans="1:6" ht="13.8" thickBot="1">
      <c r="B12" s="297" t="s">
        <v>408</v>
      </c>
      <c r="C12" s="241" t="s">
        <v>484</v>
      </c>
    </row>
    <row r="13" spans="1:6">
      <c r="B13" s="282" t="s">
        <v>413</v>
      </c>
      <c r="C13" s="690"/>
    </row>
    <row r="14" spans="1:6" ht="92.4">
      <c r="B14" s="691" t="s">
        <v>414</v>
      </c>
      <c r="C14" s="359" t="s">
        <v>485</v>
      </c>
    </row>
    <row r="15" spans="1:6" ht="40.200000000000003" thickBot="1">
      <c r="B15" s="298" t="s">
        <v>486</v>
      </c>
      <c r="C15" s="287" t="s">
        <v>487</v>
      </c>
    </row>
    <row r="16" spans="1:6" ht="40.200000000000003" thickBot="1">
      <c r="B16" s="227" t="s">
        <v>419</v>
      </c>
      <c r="C16" s="241" t="s">
        <v>488</v>
      </c>
    </row>
    <row r="17" spans="2:3" ht="159" thickBot="1">
      <c r="B17" s="223" t="s">
        <v>435</v>
      </c>
      <c r="C17" s="288" t="s">
        <v>796</v>
      </c>
    </row>
    <row r="18" spans="2:3">
      <c r="B18" s="286" t="s">
        <v>451</v>
      </c>
      <c r="C18" s="690"/>
    </row>
    <row r="19" spans="2:3" ht="145.19999999999999">
      <c r="B19" s="691" t="s">
        <v>452</v>
      </c>
      <c r="C19" s="378" t="s">
        <v>489</v>
      </c>
    </row>
    <row r="20" spans="2:3" ht="40.200000000000003" thickBot="1">
      <c r="B20" s="298" t="s">
        <v>456</v>
      </c>
      <c r="C20" s="289" t="s">
        <v>490</v>
      </c>
    </row>
    <row r="21" spans="2:3">
      <c r="B21" s="693" t="s">
        <v>462</v>
      </c>
      <c r="C21" s="688"/>
    </row>
    <row r="22" spans="2:3" ht="52.8">
      <c r="B22" s="691" t="s">
        <v>463</v>
      </c>
      <c r="C22" s="378" t="s">
        <v>491</v>
      </c>
    </row>
    <row r="23" spans="2:3" ht="132">
      <c r="B23" s="694" t="s">
        <v>472</v>
      </c>
      <c r="C23" s="695" t="s">
        <v>752</v>
      </c>
    </row>
    <row r="24" spans="2:3" ht="53.4" thickBot="1">
      <c r="B24" s="297" t="s">
        <v>476</v>
      </c>
      <c r="C24" s="290" t="s">
        <v>492</v>
      </c>
    </row>
    <row r="26" spans="2:3">
      <c r="B26" s="539" t="s">
        <v>761</v>
      </c>
    </row>
  </sheetData>
  <sheetProtection algorithmName="SHA-512" hashValue="a59llKH9dlHrVveOmX3/Y2IMrFxnST3ggUFLpZsueZ1Z67bIda3UkRvWLRELl3ghXstAjID7aHNxvAg3sZ4vmA==" saltValue="oIGshmpqn7n+Tkpa1BjPGQ==" spinCount="100000" sheet="1" objects="1" scenarios="1"/>
  <hyperlinks>
    <hyperlink ref="B26" location="Index!A1" display="← Return to Index " xr:uid="{B3649863-7226-409E-B842-C36FB8536C6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65F5-8B5E-421B-886E-7DD87EEA8D1B}">
  <sheetPr codeName="Sheet13">
    <tabColor theme="7" tint="0.79998168889431442"/>
  </sheetPr>
  <dimension ref="A1:J16"/>
  <sheetViews>
    <sheetView showGridLines="0" workbookViewId="0"/>
  </sheetViews>
  <sheetFormatPr defaultColWidth="8.88671875" defaultRowHeight="13.2"/>
  <cols>
    <col min="1" max="1" width="1.88671875" customWidth="1"/>
    <col min="2" max="2" width="63.77734375" style="71" customWidth="1"/>
    <col min="3" max="3" width="8.88671875" style="71"/>
    <col min="4" max="4" width="11.109375" style="71" bestFit="1" customWidth="1"/>
    <col min="5" max="5" width="21.6640625" style="71" customWidth="1"/>
    <col min="6" max="6" width="11.109375" style="71" bestFit="1" customWidth="1"/>
    <col min="7" max="7" width="18.88671875" style="71" bestFit="1" customWidth="1"/>
    <col min="8" max="8" width="12.109375" style="71" customWidth="1"/>
    <col min="9" max="9" width="18.33203125" style="71" customWidth="1"/>
    <col min="10" max="10" width="16" style="71" bestFit="1" customWidth="1"/>
    <col min="11" max="16384" width="8.88671875" style="71"/>
  </cols>
  <sheetData>
    <row r="1" spans="2:10" customFormat="1" ht="46.2" customHeight="1"/>
    <row r="2" spans="2:10" ht="16.2" thickBot="1">
      <c r="B2" s="203" t="s">
        <v>748</v>
      </c>
      <c r="C2" s="204"/>
      <c r="D2" s="204"/>
      <c r="E2" s="204"/>
      <c r="F2" s="204"/>
      <c r="G2" s="204"/>
      <c r="H2" s="204"/>
      <c r="I2" s="204"/>
      <c r="J2" s="204"/>
    </row>
    <row r="3" spans="2:10" ht="27" thickBot="1">
      <c r="B3" s="129" t="s">
        <v>5</v>
      </c>
      <c r="C3" s="130" t="s">
        <v>6</v>
      </c>
      <c r="D3" s="587">
        <v>2025</v>
      </c>
      <c r="E3" s="130" t="s">
        <v>7</v>
      </c>
      <c r="F3" s="130">
        <v>2024</v>
      </c>
      <c r="G3" s="130" t="s">
        <v>76</v>
      </c>
      <c r="H3" s="130" t="s">
        <v>8</v>
      </c>
      <c r="I3" s="130" t="s">
        <v>9</v>
      </c>
      <c r="J3" s="130" t="s">
        <v>10</v>
      </c>
    </row>
    <row r="4" spans="2:10">
      <c r="B4" s="360" t="s">
        <v>493</v>
      </c>
      <c r="C4" s="213" t="s">
        <v>328</v>
      </c>
      <c r="D4" s="212" t="s">
        <v>494</v>
      </c>
      <c r="E4" s="213" t="s">
        <v>495</v>
      </c>
      <c r="F4" s="212">
        <v>1</v>
      </c>
      <c r="G4" s="548" t="s">
        <v>737</v>
      </c>
      <c r="H4" s="429" t="s">
        <v>496</v>
      </c>
      <c r="I4" s="502" t="s">
        <v>497</v>
      </c>
      <c r="J4" s="431" t="s">
        <v>498</v>
      </c>
    </row>
    <row r="5" spans="2:10" ht="13.8" thickBot="1">
      <c r="B5" s="380" t="s">
        <v>499</v>
      </c>
      <c r="C5" s="216" t="s">
        <v>328</v>
      </c>
      <c r="D5" s="215" t="s">
        <v>494</v>
      </c>
      <c r="E5" s="216" t="s">
        <v>494</v>
      </c>
      <c r="F5" s="215" t="s">
        <v>494</v>
      </c>
      <c r="G5" s="545" t="s">
        <v>737</v>
      </c>
      <c r="H5" s="435" t="s">
        <v>500</v>
      </c>
      <c r="I5" s="503" t="s">
        <v>497</v>
      </c>
      <c r="J5" s="435" t="s">
        <v>501</v>
      </c>
    </row>
    <row r="6" spans="2:10">
      <c r="B6" s="379" t="s">
        <v>502</v>
      </c>
      <c r="C6" s="213" t="s">
        <v>503</v>
      </c>
      <c r="D6" s="212" t="s">
        <v>503</v>
      </c>
      <c r="E6" s="213" t="s">
        <v>503</v>
      </c>
      <c r="F6" s="212" t="s">
        <v>503</v>
      </c>
      <c r="G6" s="544" t="s">
        <v>503</v>
      </c>
      <c r="H6" s="431" t="s">
        <v>503</v>
      </c>
      <c r="I6" s="433" t="s">
        <v>503</v>
      </c>
      <c r="J6" s="431" t="s">
        <v>503</v>
      </c>
    </row>
    <row r="7" spans="2:10">
      <c r="B7" s="384" t="s">
        <v>504</v>
      </c>
      <c r="C7" s="213" t="s">
        <v>28</v>
      </c>
      <c r="D7" s="219">
        <v>0.98799999999999999</v>
      </c>
      <c r="E7" s="492">
        <f>D7-F7</f>
        <v>2.0000000000000018E-3</v>
      </c>
      <c r="F7" s="219">
        <v>0.98599999999999999</v>
      </c>
      <c r="G7" s="544" t="s">
        <v>737</v>
      </c>
      <c r="H7" s="481" t="s">
        <v>505</v>
      </c>
      <c r="I7" s="433" t="s">
        <v>506</v>
      </c>
      <c r="J7" s="431" t="s">
        <v>507</v>
      </c>
    </row>
    <row r="8" spans="2:10">
      <c r="B8" s="381" t="s">
        <v>508</v>
      </c>
      <c r="C8" s="213" t="s">
        <v>328</v>
      </c>
      <c r="D8" s="493">
        <v>12297</v>
      </c>
      <c r="E8" s="494">
        <f>D8-F8</f>
        <v>87</v>
      </c>
      <c r="F8" s="493">
        <v>12210</v>
      </c>
      <c r="G8" s="544" t="s">
        <v>737</v>
      </c>
      <c r="H8" s="481" t="s">
        <v>505</v>
      </c>
      <c r="I8" s="433" t="s">
        <v>506</v>
      </c>
      <c r="J8" s="431" t="s">
        <v>507</v>
      </c>
    </row>
    <row r="9" spans="2:10" ht="13.8" thickBot="1">
      <c r="B9" s="385" t="s">
        <v>509</v>
      </c>
      <c r="C9" s="495" t="s">
        <v>328</v>
      </c>
      <c r="D9" s="496">
        <v>12445</v>
      </c>
      <c r="E9" s="497">
        <f>D9-F9</f>
        <v>56</v>
      </c>
      <c r="F9" s="496">
        <v>12389</v>
      </c>
      <c r="G9" s="547" t="s">
        <v>737</v>
      </c>
      <c r="H9" s="435" t="s">
        <v>505</v>
      </c>
      <c r="I9" s="503" t="s">
        <v>506</v>
      </c>
      <c r="J9" s="435" t="s">
        <v>507</v>
      </c>
    </row>
    <row r="10" spans="2:10">
      <c r="B10" s="379" t="s">
        <v>510</v>
      </c>
      <c r="C10" s="498" t="s">
        <v>503</v>
      </c>
      <c r="D10" s="212" t="s">
        <v>503</v>
      </c>
      <c r="E10" s="498" t="s">
        <v>503</v>
      </c>
      <c r="F10" s="212" t="s">
        <v>503</v>
      </c>
      <c r="G10" s="553" t="s">
        <v>503</v>
      </c>
      <c r="H10" s="431" t="s">
        <v>503</v>
      </c>
      <c r="I10" s="433" t="s">
        <v>503</v>
      </c>
      <c r="J10" s="431" t="s">
        <v>503</v>
      </c>
    </row>
    <row r="11" spans="2:10" ht="30" customHeight="1" thickBot="1">
      <c r="B11" s="383" t="s">
        <v>511</v>
      </c>
      <c r="C11" s="495" t="s">
        <v>328</v>
      </c>
      <c r="D11" s="499">
        <v>2</v>
      </c>
      <c r="E11" s="500">
        <v>2</v>
      </c>
      <c r="F11" s="214" t="s">
        <v>494</v>
      </c>
      <c r="G11" s="547" t="s">
        <v>737</v>
      </c>
      <c r="H11" s="501" t="s">
        <v>727</v>
      </c>
      <c r="I11" s="473" t="s">
        <v>17</v>
      </c>
      <c r="J11" s="501" t="s">
        <v>17</v>
      </c>
    </row>
    <row r="13" spans="2:10">
      <c r="B13" s="539" t="s">
        <v>761</v>
      </c>
    </row>
    <row r="15" spans="2:10">
      <c r="B15" s="240"/>
      <c r="D15" s="221"/>
    </row>
    <row r="16" spans="2:10">
      <c r="F16" s="220"/>
    </row>
  </sheetData>
  <sheetProtection algorithmName="SHA-512" hashValue="ctFk67HJkEjgW2k/jzRD58ohujjX3aB4C2MVb72zXjhnP9PMugFkA59M7dlVAitOPKqo5bN13e7t0Yt0GWxCrw==" saltValue="HLNtXAvgY6MjUQAFAJsqiA==" spinCount="100000" sheet="1" objects="1" scenarios="1"/>
  <hyperlinks>
    <hyperlink ref="G4" location="'ESRS G1 Methodology'!B4" display="Further details" xr:uid="{AFEFDA68-DEF0-479A-A82E-3CA3F677C1BF}"/>
    <hyperlink ref="G5" location="'ESRS G1 Methodology'!B5" display="Further details" xr:uid="{895DB199-3800-44B5-BAAB-654EAD012A3A}"/>
    <hyperlink ref="G6" location="'ESRS G1 Methodology'!A6" display=" " xr:uid="{95C3E051-DB5A-4EBB-B839-0035471821A2}"/>
    <hyperlink ref="G7" location="'ESRS G1 Methodology'!B7" display="Further details" xr:uid="{DAAC6C2D-C5F9-49C7-A6DD-C260D1A49E61}"/>
    <hyperlink ref="G8" location="'ESRS G1 Methodology'!B8" display="Further details" xr:uid="{5BC0A7E0-78C7-4836-B38E-457A08955E7C}"/>
    <hyperlink ref="G9" location="'ESRS G1 Methodology'!B9" display="Further details" xr:uid="{014C8670-3629-43AC-9859-3092D650A515}"/>
    <hyperlink ref="G11" location="'ESRS G1 Methodology'!B11" display="Further details" xr:uid="{555B7DF0-73C1-4DE8-9550-9E1EAF44BCC8}"/>
    <hyperlink ref="B13" location="Index!A1" display="← Return to Index " xr:uid="{DACE3790-14DE-49D4-8B84-B8B5028A6183}"/>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3B5B-F551-4154-9AED-5A5E4ACE39DC}">
  <sheetPr codeName="Sheet14">
    <tabColor theme="7" tint="0.79998168889431442"/>
  </sheetPr>
  <dimension ref="A1:C13"/>
  <sheetViews>
    <sheetView showGridLines="0" zoomScaleNormal="100" workbookViewId="0"/>
  </sheetViews>
  <sheetFormatPr defaultColWidth="8.88671875" defaultRowHeight="13.2"/>
  <cols>
    <col min="1" max="1" width="1.77734375" customWidth="1"/>
    <col min="2" max="2" width="63.44140625" style="71" bestFit="1" customWidth="1"/>
    <col min="3" max="3" width="64.109375" style="71" customWidth="1"/>
    <col min="4" max="16384" width="8.88671875" style="71"/>
  </cols>
  <sheetData>
    <row r="1" spans="2:3" customFormat="1" ht="46.2" customHeight="1"/>
    <row r="2" spans="2:3" ht="16.2" thickBot="1">
      <c r="B2" s="128" t="s">
        <v>750</v>
      </c>
      <c r="C2" s="205"/>
    </row>
    <row r="3" spans="2:3" ht="27" customHeight="1" thickBot="1">
      <c r="B3" s="580" t="s">
        <v>5</v>
      </c>
      <c r="C3" s="121" t="s">
        <v>512</v>
      </c>
    </row>
    <row r="4" spans="2:3" ht="39.6">
      <c r="B4" s="382" t="s">
        <v>493</v>
      </c>
      <c r="C4" s="206" t="s">
        <v>513</v>
      </c>
    </row>
    <row r="5" spans="2:3" ht="13.8" thickBot="1">
      <c r="B5" s="399" t="s">
        <v>499</v>
      </c>
      <c r="C5" s="306" t="s">
        <v>514</v>
      </c>
    </row>
    <row r="6" spans="2:3">
      <c r="B6" s="643" t="s">
        <v>502</v>
      </c>
      <c r="C6" s="644"/>
    </row>
    <row r="7" spans="2:3" ht="39.6">
      <c r="B7" s="696" t="s">
        <v>504</v>
      </c>
      <c r="C7" s="697" t="s">
        <v>515</v>
      </c>
    </row>
    <row r="8" spans="2:3" ht="39.6">
      <c r="B8" s="381" t="s">
        <v>508</v>
      </c>
      <c r="C8" s="207" t="s">
        <v>516</v>
      </c>
    </row>
    <row r="9" spans="2:3" ht="106.2" thickBot="1">
      <c r="B9" s="400" t="s">
        <v>509</v>
      </c>
      <c r="C9" s="406" t="s">
        <v>797</v>
      </c>
    </row>
    <row r="10" spans="2:3">
      <c r="B10" s="643" t="s">
        <v>510</v>
      </c>
      <c r="C10" s="644"/>
    </row>
    <row r="11" spans="2:3" ht="53.4" thickBot="1">
      <c r="B11" s="645" t="s">
        <v>511</v>
      </c>
      <c r="C11" s="646" t="s">
        <v>517</v>
      </c>
    </row>
    <row r="13" spans="2:3">
      <c r="B13" s="539" t="s">
        <v>761</v>
      </c>
    </row>
  </sheetData>
  <sheetProtection algorithmName="SHA-512" hashValue="AMq9Nrfvm3uWaoD0m1HtAVXTJxtTUCu4TtJz70Cl4eqFJJEzOQMKNIzyMAxRztwjjbpFZIHU6vM1RFBWXZyXqg==" saltValue="j++igok5MZD85Gzq9KpkCQ==" spinCount="100000" sheet="1" objects="1" scenarios="1"/>
  <hyperlinks>
    <hyperlink ref="B13" location="Index!A1" display="← Return to Index " xr:uid="{7BCF14F7-6052-41E4-BA91-72F55EAA3E4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A7076-ACF0-4122-85A6-EB363A44B6FD}">
  <sheetPr codeName="Sheet15">
    <tabColor theme="0" tint="-0.14999847407452621"/>
  </sheetPr>
  <dimension ref="B1:I14"/>
  <sheetViews>
    <sheetView showGridLines="0" zoomScaleNormal="100" workbookViewId="0"/>
  </sheetViews>
  <sheetFormatPr defaultColWidth="8.88671875" defaultRowHeight="13.2"/>
  <cols>
    <col min="1" max="1" width="1.88671875" customWidth="1"/>
    <col min="2" max="2" width="48.109375" customWidth="1"/>
    <col min="3" max="3" width="15.6640625" customWidth="1"/>
    <col min="4" max="4" width="15.5546875" customWidth="1"/>
    <col min="5" max="5" width="16.109375" customWidth="1"/>
    <col min="6" max="6" width="13.109375" customWidth="1"/>
    <col min="7" max="7" width="15.44140625" customWidth="1"/>
    <col min="8" max="8" width="17" customWidth="1"/>
  </cols>
  <sheetData>
    <row r="1" spans="2:9" ht="46.2" customHeight="1"/>
    <row r="2" spans="2:9" ht="16.2" thickBot="1">
      <c r="B2" s="19" t="s">
        <v>518</v>
      </c>
      <c r="C2" s="30"/>
      <c r="D2" s="30"/>
      <c r="E2" s="30"/>
    </row>
    <row r="3" spans="2:9">
      <c r="B3" s="28"/>
      <c r="C3" s="726">
        <v>2025</v>
      </c>
      <c r="D3" s="727"/>
      <c r="E3" s="728"/>
      <c r="F3" s="729">
        <v>2024</v>
      </c>
      <c r="G3" s="730"/>
      <c r="H3" s="730"/>
    </row>
    <row r="4" spans="2:9" ht="14.1" customHeight="1">
      <c r="B4" s="721"/>
      <c r="C4" s="723" t="s">
        <v>519</v>
      </c>
      <c r="D4" s="723" t="s">
        <v>520</v>
      </c>
      <c r="E4" s="733" t="s">
        <v>521</v>
      </c>
      <c r="F4" s="723" t="s">
        <v>519</v>
      </c>
      <c r="G4" s="731" t="s">
        <v>520</v>
      </c>
      <c r="H4" s="731" t="s">
        <v>521</v>
      </c>
      <c r="I4" s="29"/>
    </row>
    <row r="5" spans="2:9" ht="11.4" customHeight="1" thickBot="1">
      <c r="B5" s="722"/>
      <c r="C5" s="724"/>
      <c r="D5" s="724"/>
      <c r="E5" s="734"/>
      <c r="F5" s="725"/>
      <c r="G5" s="732"/>
      <c r="H5" s="732"/>
      <c r="I5" s="29"/>
    </row>
    <row r="6" spans="2:9">
      <c r="B6" s="407" t="s">
        <v>522</v>
      </c>
      <c r="C6" s="403">
        <v>19</v>
      </c>
      <c r="D6" s="403">
        <v>97.8</v>
      </c>
      <c r="E6" s="403">
        <v>14.1</v>
      </c>
      <c r="F6" s="412">
        <v>19</v>
      </c>
      <c r="G6" s="518">
        <v>99</v>
      </c>
      <c r="H6" s="518">
        <v>14</v>
      </c>
    </row>
    <row r="7" spans="2:9" ht="26.4">
      <c r="B7" s="408" t="s">
        <v>523</v>
      </c>
      <c r="C7" s="89"/>
      <c r="D7" s="89">
        <v>97.8</v>
      </c>
      <c r="E7" s="89">
        <v>14.1</v>
      </c>
      <c r="F7" s="413"/>
      <c r="G7" s="519">
        <v>98</v>
      </c>
      <c r="H7" s="519">
        <v>14</v>
      </c>
    </row>
    <row r="8" spans="2:9">
      <c r="B8" s="409" t="s">
        <v>524</v>
      </c>
      <c r="C8" s="404">
        <v>3</v>
      </c>
      <c r="D8" s="404">
        <v>93.4</v>
      </c>
      <c r="E8" s="404">
        <v>24.4</v>
      </c>
      <c r="F8" s="414">
        <v>5</v>
      </c>
      <c r="G8" s="414">
        <v>98.9</v>
      </c>
      <c r="H8" s="520">
        <v>36</v>
      </c>
    </row>
    <row r="9" spans="2:9" ht="26.4">
      <c r="B9" s="408" t="s">
        <v>523</v>
      </c>
      <c r="C9" s="89"/>
      <c r="D9" s="89">
        <v>93.4</v>
      </c>
      <c r="E9" s="89">
        <v>24.4</v>
      </c>
      <c r="F9" s="413"/>
      <c r="G9" s="413">
        <v>96.6</v>
      </c>
      <c r="H9" s="519">
        <v>36</v>
      </c>
    </row>
    <row r="10" spans="2:9">
      <c r="B10" s="409" t="s">
        <v>525</v>
      </c>
      <c r="C10" s="404">
        <v>1</v>
      </c>
      <c r="D10" s="404">
        <v>85.6</v>
      </c>
      <c r="E10" s="517">
        <v>15</v>
      </c>
      <c r="F10" s="414">
        <v>1</v>
      </c>
      <c r="G10" s="520">
        <v>88</v>
      </c>
      <c r="H10" s="520">
        <v>22.1</v>
      </c>
    </row>
    <row r="11" spans="2:9" ht="26.4">
      <c r="B11" s="410" t="s">
        <v>523</v>
      </c>
      <c r="C11" s="11"/>
      <c r="D11" s="11">
        <v>74.900000000000006</v>
      </c>
      <c r="E11" s="122">
        <v>15</v>
      </c>
      <c r="F11" s="415"/>
      <c r="G11" s="415">
        <v>75.2</v>
      </c>
      <c r="H11" s="521">
        <v>22.1</v>
      </c>
    </row>
    <row r="12" spans="2:9" ht="27" thickBot="1">
      <c r="B12" s="411" t="s">
        <v>526</v>
      </c>
      <c r="C12" s="405"/>
      <c r="D12" s="405">
        <v>10.7</v>
      </c>
      <c r="E12" s="405" t="s">
        <v>17</v>
      </c>
      <c r="F12" s="416"/>
      <c r="G12" s="416">
        <v>9.9</v>
      </c>
      <c r="H12" s="416" t="s">
        <v>17</v>
      </c>
    </row>
    <row r="13" spans="2:9" ht="32.4" customHeight="1">
      <c r="B13" s="720" t="s">
        <v>527</v>
      </c>
      <c r="C13" s="720"/>
      <c r="D13" s="720"/>
      <c r="E13" s="720"/>
      <c r="F13" s="720"/>
      <c r="G13" s="720"/>
      <c r="H13" s="720"/>
    </row>
    <row r="14" spans="2:9">
      <c r="B14" s="539" t="s">
        <v>761</v>
      </c>
    </row>
  </sheetData>
  <sheetProtection algorithmName="SHA-512" hashValue="NDvWnZEvPjn0ZQmRmyivSdKqputSpmd4aqILaefzVc3kRijIfz0DUwdE45d3fgBKFe4Jje+pfcmIJzzSsekbEw==" saltValue="ZrkrAyBByNSlakKGQFVRsw==" spinCount="100000" sheet="1" objects="1" scenarios="1"/>
  <mergeCells count="10">
    <mergeCell ref="B13:H13"/>
    <mergeCell ref="B4:B5"/>
    <mergeCell ref="C4:C5"/>
    <mergeCell ref="F4:F5"/>
    <mergeCell ref="C3:E3"/>
    <mergeCell ref="F3:H3"/>
    <mergeCell ref="H4:H5"/>
    <mergeCell ref="G4:G5"/>
    <mergeCell ref="E4:E5"/>
    <mergeCell ref="D4:D5"/>
  </mergeCells>
  <hyperlinks>
    <hyperlink ref="B14" location="Index!A1" display="← Return to Index " xr:uid="{C830EE8D-8407-4524-83CE-AA66464FEEA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B35F-C77E-4061-A207-31BBD45CD935}">
  <sheetPr codeName="Sheet16">
    <tabColor theme="5" tint="0.79998168889431442"/>
  </sheetPr>
  <dimension ref="A1:F99"/>
  <sheetViews>
    <sheetView showGridLines="0" zoomScaleNormal="100" workbookViewId="0">
      <pane ySplit="3" topLeftCell="A4" activePane="bottomLeft" state="frozen"/>
      <selection pane="bottomLeft"/>
    </sheetView>
  </sheetViews>
  <sheetFormatPr defaultColWidth="11.5546875" defaultRowHeight="12.6" customHeight="1"/>
  <cols>
    <col min="1" max="1" width="1.77734375" customWidth="1"/>
    <col min="2" max="2" width="25.44140625" style="88" customWidth="1"/>
    <col min="3" max="3" width="47.77734375" style="88" customWidth="1"/>
    <col min="4" max="4" width="52.109375" style="88" customWidth="1"/>
  </cols>
  <sheetData>
    <row r="1" spans="1:6" ht="46.2" customHeight="1">
      <c r="B1"/>
      <c r="C1"/>
      <c r="D1"/>
    </row>
    <row r="2" spans="1:6" ht="16.2" thickBot="1">
      <c r="B2" s="19" t="s">
        <v>2</v>
      </c>
    </row>
    <row r="3" spans="1:6" s="87" customFormat="1" ht="27" customHeight="1" thickBot="1">
      <c r="A3"/>
      <c r="B3" s="376" t="s">
        <v>528</v>
      </c>
      <c r="C3" s="589" t="s">
        <v>529</v>
      </c>
      <c r="D3" s="589" t="s">
        <v>530</v>
      </c>
    </row>
    <row r="4" spans="1:6" s="87" customFormat="1" ht="12.6" customHeight="1" thickBot="1">
      <c r="A4"/>
      <c r="B4" s="736" t="s">
        <v>531</v>
      </c>
      <c r="C4" s="736"/>
      <c r="D4" s="736"/>
    </row>
    <row r="5" spans="1:6" ht="12.6" customHeight="1">
      <c r="B5" s="417" t="s">
        <v>532</v>
      </c>
      <c r="C5" s="371" t="s">
        <v>533</v>
      </c>
      <c r="D5" s="417" t="s">
        <v>534</v>
      </c>
    </row>
    <row r="6" spans="1:6" ht="12.6" customHeight="1">
      <c r="B6" s="418" t="s">
        <v>535</v>
      </c>
      <c r="C6" s="363" t="s">
        <v>536</v>
      </c>
      <c r="D6" s="418" t="s">
        <v>537</v>
      </c>
    </row>
    <row r="7" spans="1:6" ht="12.6" customHeight="1">
      <c r="B7" s="418" t="s">
        <v>538</v>
      </c>
      <c r="C7" s="363" t="s">
        <v>539</v>
      </c>
      <c r="D7" s="418" t="s">
        <v>540</v>
      </c>
    </row>
    <row r="8" spans="1:6" ht="12.6" customHeight="1">
      <c r="B8" s="418" t="s">
        <v>541</v>
      </c>
      <c r="C8" s="363" t="s">
        <v>542</v>
      </c>
      <c r="D8" s="418" t="s">
        <v>543</v>
      </c>
    </row>
    <row r="9" spans="1:6" ht="12.6" customHeight="1">
      <c r="B9" s="418" t="s">
        <v>544</v>
      </c>
      <c r="C9" s="363" t="s">
        <v>545</v>
      </c>
      <c r="D9" s="418" t="s">
        <v>546</v>
      </c>
    </row>
    <row r="10" spans="1:6" ht="12.6" customHeight="1">
      <c r="B10" s="418" t="s">
        <v>547</v>
      </c>
      <c r="C10" s="363" t="s">
        <v>548</v>
      </c>
      <c r="D10" s="418" t="s">
        <v>549</v>
      </c>
    </row>
    <row r="11" spans="1:6" ht="12.6" customHeight="1">
      <c r="B11" s="418" t="s">
        <v>550</v>
      </c>
      <c r="C11" s="363" t="s">
        <v>551</v>
      </c>
      <c r="D11" s="418" t="s">
        <v>552</v>
      </c>
    </row>
    <row r="12" spans="1:6" ht="12.6" customHeight="1">
      <c r="B12" s="418" t="s">
        <v>553</v>
      </c>
      <c r="C12" s="363" t="s">
        <v>554</v>
      </c>
      <c r="D12" s="418" t="s">
        <v>555</v>
      </c>
    </row>
    <row r="13" spans="1:6" ht="12.6" customHeight="1">
      <c r="B13" s="418" t="s">
        <v>556</v>
      </c>
      <c r="C13" s="363" t="s">
        <v>557</v>
      </c>
      <c r="D13" s="418" t="s">
        <v>558</v>
      </c>
      <c r="F13" s="75"/>
    </row>
    <row r="14" spans="1:6" ht="12.6" customHeight="1">
      <c r="B14" s="418" t="s">
        <v>559</v>
      </c>
      <c r="C14" s="363" t="s">
        <v>560</v>
      </c>
      <c r="D14" s="418" t="s">
        <v>561</v>
      </c>
    </row>
    <row r="15" spans="1:6" ht="12.6" customHeight="1">
      <c r="B15" s="418" t="s">
        <v>562</v>
      </c>
      <c r="C15" s="363" t="s">
        <v>563</v>
      </c>
      <c r="D15" s="418" t="s">
        <v>549</v>
      </c>
    </row>
    <row r="16" spans="1:6" ht="12.6" customHeight="1">
      <c r="B16" s="418" t="s">
        <v>564</v>
      </c>
      <c r="C16" s="363" t="s">
        <v>565</v>
      </c>
      <c r="D16" s="418" t="s">
        <v>566</v>
      </c>
    </row>
    <row r="17" spans="1:4" ht="12.6" customHeight="1">
      <c r="B17" s="418" t="s">
        <v>567</v>
      </c>
      <c r="C17" s="363" t="s">
        <v>568</v>
      </c>
      <c r="D17" s="418" t="s">
        <v>569</v>
      </c>
    </row>
    <row r="18" spans="1:4" ht="12.6" customHeight="1">
      <c r="B18" s="418" t="s">
        <v>570</v>
      </c>
      <c r="C18" s="363" t="s">
        <v>571</v>
      </c>
      <c r="D18" s="418" t="s">
        <v>572</v>
      </c>
    </row>
    <row r="19" spans="1:4" ht="12.6" customHeight="1">
      <c r="B19" s="418" t="s">
        <v>573</v>
      </c>
      <c r="C19" s="363" t="s">
        <v>574</v>
      </c>
      <c r="D19" s="418" t="s">
        <v>540</v>
      </c>
    </row>
    <row r="20" spans="1:4" ht="12.6" customHeight="1">
      <c r="B20" s="418" t="s">
        <v>575</v>
      </c>
      <c r="C20" s="363" t="s">
        <v>576</v>
      </c>
      <c r="D20" s="418" t="s">
        <v>577</v>
      </c>
    </row>
    <row r="21" spans="1:4" ht="12.6" customHeight="1">
      <c r="B21" s="418" t="s">
        <v>578</v>
      </c>
      <c r="C21" s="363" t="s">
        <v>579</v>
      </c>
      <c r="D21" s="418" t="s">
        <v>580</v>
      </c>
    </row>
    <row r="22" spans="1:4" ht="12.6" customHeight="1">
      <c r="B22" s="418" t="s">
        <v>581</v>
      </c>
      <c r="C22" s="363" t="s">
        <v>582</v>
      </c>
      <c r="D22" s="418" t="s">
        <v>583</v>
      </c>
    </row>
    <row r="23" spans="1:4" ht="12.6" customHeight="1">
      <c r="B23" s="418" t="s">
        <v>584</v>
      </c>
      <c r="C23" s="363" t="s">
        <v>585</v>
      </c>
      <c r="D23" s="418" t="s">
        <v>586</v>
      </c>
    </row>
    <row r="24" spans="1:4" ht="12.6" customHeight="1">
      <c r="B24" s="418" t="s">
        <v>587</v>
      </c>
      <c r="C24" s="363" t="s">
        <v>588</v>
      </c>
      <c r="D24" s="418" t="s">
        <v>589</v>
      </c>
    </row>
    <row r="25" spans="1:4" ht="12.6" customHeight="1" thickBot="1">
      <c r="B25" s="372" t="s">
        <v>590</v>
      </c>
      <c r="C25" s="373" t="s">
        <v>591</v>
      </c>
      <c r="D25" s="419" t="s">
        <v>592</v>
      </c>
    </row>
    <row r="26" spans="1:4" s="87" customFormat="1" ht="12.6" customHeight="1" thickBot="1">
      <c r="A26"/>
      <c r="B26" s="735" t="s">
        <v>593</v>
      </c>
      <c r="C26" s="735"/>
      <c r="D26" s="735"/>
    </row>
    <row r="27" spans="1:4" ht="12.6" customHeight="1">
      <c r="B27" s="417" t="s">
        <v>594</v>
      </c>
      <c r="C27" s="371" t="s">
        <v>595</v>
      </c>
      <c r="D27" s="417" t="s">
        <v>596</v>
      </c>
    </row>
    <row r="28" spans="1:4" ht="12.6" customHeight="1" thickBot="1">
      <c r="B28" s="419" t="s">
        <v>597</v>
      </c>
      <c r="C28" s="373" t="s">
        <v>598</v>
      </c>
      <c r="D28" s="419" t="s">
        <v>599</v>
      </c>
    </row>
    <row r="29" spans="1:4" s="87" customFormat="1" ht="12.6" customHeight="1" thickBot="1">
      <c r="A29"/>
      <c r="B29" s="735" t="s">
        <v>600</v>
      </c>
      <c r="C29" s="735"/>
      <c r="D29" s="735"/>
    </row>
    <row r="30" spans="1:4" ht="12.6" customHeight="1">
      <c r="B30" s="420" t="s">
        <v>601</v>
      </c>
      <c r="C30" s="374" t="s">
        <v>602</v>
      </c>
      <c r="D30" s="423" t="s">
        <v>603</v>
      </c>
    </row>
    <row r="31" spans="1:4" ht="12.6" customHeight="1">
      <c r="B31" s="421" t="s">
        <v>604</v>
      </c>
      <c r="C31" s="364" t="s">
        <v>605</v>
      </c>
      <c r="D31" s="424" t="s">
        <v>606</v>
      </c>
    </row>
    <row r="32" spans="1:4" ht="12.6" customHeight="1">
      <c r="B32" s="421" t="s">
        <v>607</v>
      </c>
      <c r="C32" s="364" t="s">
        <v>608</v>
      </c>
      <c r="D32" s="424" t="s">
        <v>609</v>
      </c>
    </row>
    <row r="33" spans="1:4" ht="12.6" customHeight="1">
      <c r="B33" s="421" t="s">
        <v>610</v>
      </c>
      <c r="C33" s="364" t="s">
        <v>611</v>
      </c>
      <c r="D33" s="424" t="s">
        <v>612</v>
      </c>
    </row>
    <row r="34" spans="1:4" ht="12.6" customHeight="1">
      <c r="B34" s="421" t="s">
        <v>613</v>
      </c>
      <c r="C34" s="364" t="s">
        <v>614</v>
      </c>
      <c r="D34" s="424" t="s">
        <v>615</v>
      </c>
    </row>
    <row r="35" spans="1:4" ht="12.6" customHeight="1">
      <c r="B35" s="421" t="s">
        <v>616</v>
      </c>
      <c r="C35" s="364" t="s">
        <v>617</v>
      </c>
      <c r="D35" s="424" t="s">
        <v>618</v>
      </c>
    </row>
    <row r="36" spans="1:4" ht="12.6" customHeight="1">
      <c r="B36" s="421" t="s">
        <v>619</v>
      </c>
      <c r="C36" s="364" t="s">
        <v>620</v>
      </c>
      <c r="D36" s="424" t="s">
        <v>621</v>
      </c>
    </row>
    <row r="37" spans="1:4" ht="12.6" customHeight="1">
      <c r="B37" s="421" t="s">
        <v>622</v>
      </c>
      <c r="C37" s="364" t="s">
        <v>623</v>
      </c>
      <c r="D37" s="424" t="s">
        <v>624</v>
      </c>
    </row>
    <row r="38" spans="1:4" ht="12.6" customHeight="1" thickBot="1">
      <c r="B38" s="422" t="s">
        <v>625</v>
      </c>
      <c r="C38" s="375" t="s">
        <v>626</v>
      </c>
      <c r="D38" s="425" t="s">
        <v>615</v>
      </c>
    </row>
    <row r="39" spans="1:4" s="87" customFormat="1" ht="12.6" customHeight="1" thickBot="1">
      <c r="A39"/>
      <c r="B39" s="735" t="s">
        <v>627</v>
      </c>
      <c r="C39" s="735"/>
      <c r="D39" s="735"/>
    </row>
    <row r="40" spans="1:4" ht="12.6" customHeight="1">
      <c r="B40" s="417" t="s">
        <v>628</v>
      </c>
      <c r="C40" s="371" t="s">
        <v>629</v>
      </c>
      <c r="D40" s="417" t="s">
        <v>540</v>
      </c>
    </row>
    <row r="41" spans="1:4" ht="12.6" customHeight="1" thickBot="1">
      <c r="B41" s="418" t="s">
        <v>630</v>
      </c>
      <c r="C41" s="363" t="s">
        <v>631</v>
      </c>
      <c r="D41" s="418" t="s">
        <v>632</v>
      </c>
    </row>
    <row r="42" spans="1:4" s="87" customFormat="1" ht="12.6" customHeight="1" thickBot="1">
      <c r="A42"/>
      <c r="B42" s="735" t="s">
        <v>633</v>
      </c>
      <c r="C42" s="735"/>
      <c r="D42" s="735"/>
    </row>
    <row r="43" spans="1:4" ht="12.6" customHeight="1" thickBot="1">
      <c r="B43" s="418" t="s">
        <v>601</v>
      </c>
      <c r="C43" s="363" t="s">
        <v>602</v>
      </c>
      <c r="D43" s="418" t="s">
        <v>634</v>
      </c>
    </row>
    <row r="44" spans="1:4" s="87" customFormat="1" ht="12.6" customHeight="1" thickBot="1">
      <c r="A44"/>
      <c r="B44" s="735" t="s">
        <v>635</v>
      </c>
      <c r="C44" s="735"/>
      <c r="D44" s="735"/>
    </row>
    <row r="45" spans="1:4" ht="12.6" customHeight="1">
      <c r="B45" s="418" t="s">
        <v>601</v>
      </c>
      <c r="C45" s="363" t="s">
        <v>602</v>
      </c>
      <c r="D45" s="418" t="s">
        <v>636</v>
      </c>
    </row>
    <row r="46" spans="1:4" ht="12.6" customHeight="1">
      <c r="B46" s="418" t="s">
        <v>637</v>
      </c>
      <c r="C46" s="363" t="s">
        <v>638</v>
      </c>
      <c r="D46" s="418" t="s">
        <v>639</v>
      </c>
    </row>
    <row r="47" spans="1:4" ht="12.6" customHeight="1">
      <c r="B47" s="418" t="s">
        <v>640</v>
      </c>
      <c r="C47" s="363" t="s">
        <v>641</v>
      </c>
      <c r="D47" s="418" t="s">
        <v>639</v>
      </c>
    </row>
    <row r="48" spans="1:4" ht="12.6" customHeight="1" thickBot="1">
      <c r="B48" s="418" t="s">
        <v>642</v>
      </c>
      <c r="C48" s="363" t="s">
        <v>643</v>
      </c>
      <c r="D48" s="418" t="s">
        <v>644</v>
      </c>
    </row>
    <row r="49" spans="1:4" s="87" customFormat="1" ht="12.6" customHeight="1" thickBot="1">
      <c r="A49"/>
      <c r="B49" s="735" t="s">
        <v>645</v>
      </c>
      <c r="C49" s="735"/>
      <c r="D49" s="735"/>
    </row>
    <row r="50" spans="1:4" ht="12.6" customHeight="1">
      <c r="B50" s="421" t="s">
        <v>601</v>
      </c>
      <c r="C50" s="364" t="s">
        <v>602</v>
      </c>
      <c r="D50" s="424" t="s">
        <v>646</v>
      </c>
    </row>
    <row r="51" spans="1:4" ht="12.6" customHeight="1">
      <c r="B51" s="421" t="s">
        <v>647</v>
      </c>
      <c r="C51" s="364" t="s">
        <v>648</v>
      </c>
      <c r="D51" s="424" t="s">
        <v>649</v>
      </c>
    </row>
    <row r="52" spans="1:4" ht="12.6" customHeight="1" thickBot="1">
      <c r="B52" s="421" t="s">
        <v>650</v>
      </c>
      <c r="C52" s="364" t="s">
        <v>651</v>
      </c>
      <c r="D52" s="424" t="s">
        <v>649</v>
      </c>
    </row>
    <row r="53" spans="1:4" s="87" customFormat="1" ht="12.6" customHeight="1" thickBot="1">
      <c r="A53"/>
      <c r="B53" s="735" t="s">
        <v>652</v>
      </c>
      <c r="C53" s="735"/>
      <c r="D53" s="735"/>
    </row>
    <row r="54" spans="1:4" ht="12.6" customHeight="1">
      <c r="B54" s="421" t="s">
        <v>601</v>
      </c>
      <c r="C54" s="364" t="s">
        <v>602</v>
      </c>
      <c r="D54" s="424" t="s">
        <v>653</v>
      </c>
    </row>
    <row r="55" spans="1:4" ht="12.6" customHeight="1">
      <c r="B55" s="421" t="s">
        <v>654</v>
      </c>
      <c r="C55" s="364" t="s">
        <v>655</v>
      </c>
      <c r="D55" s="424" t="s">
        <v>656</v>
      </c>
    </row>
    <row r="56" spans="1:4" ht="12.6" customHeight="1" thickBot="1">
      <c r="B56" s="421" t="s">
        <v>657</v>
      </c>
      <c r="C56" s="364" t="s">
        <v>658</v>
      </c>
      <c r="D56" s="424" t="s">
        <v>656</v>
      </c>
    </row>
    <row r="57" spans="1:4" s="87" customFormat="1" ht="12.6" customHeight="1" thickBot="1">
      <c r="A57"/>
      <c r="B57" s="735" t="s">
        <v>659</v>
      </c>
      <c r="C57" s="735"/>
      <c r="D57" s="735"/>
    </row>
    <row r="58" spans="1:4" ht="12.6" customHeight="1">
      <c r="B58" s="421" t="s">
        <v>601</v>
      </c>
      <c r="C58" s="364" t="s">
        <v>602</v>
      </c>
      <c r="D58" s="424" t="s">
        <v>660</v>
      </c>
    </row>
    <row r="59" spans="1:4" ht="12.6" customHeight="1">
      <c r="B59" s="421" t="s">
        <v>661</v>
      </c>
      <c r="C59" s="364" t="s">
        <v>662</v>
      </c>
      <c r="D59" s="424" t="s">
        <v>663</v>
      </c>
    </row>
    <row r="60" spans="1:4" ht="12.6" customHeight="1">
      <c r="B60" s="421" t="s">
        <v>664</v>
      </c>
      <c r="C60" s="364" t="s">
        <v>665</v>
      </c>
      <c r="D60" s="424" t="s">
        <v>663</v>
      </c>
    </row>
    <row r="61" spans="1:4" ht="12.6" customHeight="1">
      <c r="B61" s="421" t="s">
        <v>666</v>
      </c>
      <c r="C61" s="364" t="s">
        <v>667</v>
      </c>
      <c r="D61" s="424" t="s">
        <v>663</v>
      </c>
    </row>
    <row r="62" spans="1:4" ht="12.6" customHeight="1">
      <c r="B62" s="421" t="s">
        <v>668</v>
      </c>
      <c r="C62" s="364" t="s">
        <v>669</v>
      </c>
      <c r="D62" s="424" t="s">
        <v>670</v>
      </c>
    </row>
    <row r="63" spans="1:4" ht="12.6" customHeight="1">
      <c r="B63" s="421" t="s">
        <v>281</v>
      </c>
      <c r="C63" s="364" t="s">
        <v>671</v>
      </c>
      <c r="D63" s="424" t="s">
        <v>672</v>
      </c>
    </row>
    <row r="64" spans="1:4" ht="12.6" customHeight="1" thickBot="1">
      <c r="B64" s="421" t="s">
        <v>673</v>
      </c>
      <c r="C64" s="364" t="s">
        <v>674</v>
      </c>
      <c r="D64" s="424" t="s">
        <v>675</v>
      </c>
    </row>
    <row r="65" spans="1:4" s="87" customFormat="1" ht="12.6" customHeight="1" thickBot="1">
      <c r="A65"/>
      <c r="B65" s="735" t="s">
        <v>676</v>
      </c>
      <c r="C65" s="735"/>
      <c r="D65" s="735"/>
    </row>
    <row r="66" spans="1:4" ht="12.6" customHeight="1">
      <c r="B66" s="421" t="s">
        <v>601</v>
      </c>
      <c r="C66" s="364" t="s">
        <v>602</v>
      </c>
      <c r="D66" s="424" t="s">
        <v>634</v>
      </c>
    </row>
    <row r="67" spans="1:4" ht="12.6" customHeight="1" thickBot="1">
      <c r="B67" s="421" t="s">
        <v>677</v>
      </c>
      <c r="C67" s="364" t="s">
        <v>678</v>
      </c>
      <c r="D67" s="424" t="s">
        <v>634</v>
      </c>
    </row>
    <row r="68" spans="1:4" s="87" customFormat="1" ht="12.6" customHeight="1" thickBot="1">
      <c r="A68"/>
      <c r="B68" s="735" t="s">
        <v>679</v>
      </c>
      <c r="C68" s="735"/>
      <c r="D68" s="735"/>
    </row>
    <row r="69" spans="1:4" ht="12.6" customHeight="1">
      <c r="B69" s="421" t="s">
        <v>601</v>
      </c>
      <c r="C69" s="364" t="s">
        <v>602</v>
      </c>
      <c r="D69" s="424" t="s">
        <v>680</v>
      </c>
    </row>
    <row r="70" spans="1:4" ht="12.6" customHeight="1" thickBot="1">
      <c r="B70" s="426" t="s">
        <v>681</v>
      </c>
      <c r="C70" s="365" t="s">
        <v>682</v>
      </c>
      <c r="D70" s="426" t="s">
        <v>683</v>
      </c>
    </row>
    <row r="71" spans="1:4" s="87" customFormat="1" ht="12.6" customHeight="1" thickBot="1">
      <c r="A71"/>
      <c r="B71" s="735" t="s">
        <v>684</v>
      </c>
      <c r="C71" s="735"/>
      <c r="D71" s="735"/>
    </row>
    <row r="72" spans="1:4" ht="12.6" customHeight="1" thickBot="1">
      <c r="B72" s="426" t="s">
        <v>601</v>
      </c>
      <c r="C72" s="365" t="s">
        <v>602</v>
      </c>
      <c r="D72" s="426" t="s">
        <v>680</v>
      </c>
    </row>
    <row r="73" spans="1:4" s="87" customFormat="1" ht="12.6" customHeight="1" thickBot="1">
      <c r="A73"/>
      <c r="B73" s="735" t="s">
        <v>685</v>
      </c>
      <c r="C73" s="735"/>
      <c r="D73" s="735"/>
    </row>
    <row r="74" spans="1:4" ht="12.6" customHeight="1">
      <c r="B74" s="426" t="s">
        <v>601</v>
      </c>
      <c r="C74" s="365" t="s">
        <v>602</v>
      </c>
      <c r="D74" s="426" t="s">
        <v>680</v>
      </c>
    </row>
    <row r="75" spans="1:4" ht="12.6" customHeight="1">
      <c r="B75" s="427" t="s">
        <v>686</v>
      </c>
      <c r="C75" s="402" t="s">
        <v>687</v>
      </c>
      <c r="D75" s="427" t="s">
        <v>688</v>
      </c>
    </row>
    <row r="76" spans="1:4" ht="12.6" customHeight="1">
      <c r="B76" s="427" t="s">
        <v>689</v>
      </c>
      <c r="C76" s="402" t="s">
        <v>690</v>
      </c>
      <c r="D76" s="427" t="s">
        <v>691</v>
      </c>
    </row>
    <row r="77" spans="1:4" ht="12.6" customHeight="1">
      <c r="B77" s="427" t="s">
        <v>692</v>
      </c>
      <c r="C77" s="402" t="s">
        <v>693</v>
      </c>
      <c r="D77" s="427" t="s">
        <v>694</v>
      </c>
    </row>
    <row r="78" spans="1:4" ht="12.6" customHeight="1">
      <c r="B78" s="427" t="s">
        <v>695</v>
      </c>
      <c r="C78" s="402" t="s">
        <v>696</v>
      </c>
      <c r="D78" s="427" t="s">
        <v>697</v>
      </c>
    </row>
    <row r="79" spans="1:4" ht="12.6" customHeight="1">
      <c r="B79" s="427" t="s">
        <v>698</v>
      </c>
      <c r="C79" s="402" t="s">
        <v>699</v>
      </c>
      <c r="D79" s="427" t="s">
        <v>697</v>
      </c>
    </row>
    <row r="80" spans="1:4" ht="12.6" customHeight="1" thickBot="1">
      <c r="B80" s="426" t="s">
        <v>700</v>
      </c>
      <c r="C80" s="365" t="s">
        <v>701</v>
      </c>
      <c r="D80" s="426" t="s">
        <v>697</v>
      </c>
    </row>
    <row r="81" spans="1:4" s="87" customFormat="1" ht="12.6" customHeight="1" thickBot="1">
      <c r="A81"/>
      <c r="B81" s="735" t="s">
        <v>702</v>
      </c>
      <c r="C81" s="735"/>
      <c r="D81" s="735"/>
    </row>
    <row r="82" spans="1:4" ht="12.6" customHeight="1" thickBot="1">
      <c r="B82" s="426" t="s">
        <v>601</v>
      </c>
      <c r="C82" s="365" t="s">
        <v>602</v>
      </c>
      <c r="D82" s="426" t="s">
        <v>680</v>
      </c>
    </row>
    <row r="83" spans="1:4" s="87" customFormat="1" ht="12.6" customHeight="1" thickBot="1">
      <c r="A83"/>
      <c r="B83" s="735" t="s">
        <v>703</v>
      </c>
      <c r="C83" s="735"/>
      <c r="D83" s="735"/>
    </row>
    <row r="84" spans="1:4" ht="12.6" customHeight="1">
      <c r="B84" s="426" t="s">
        <v>601</v>
      </c>
      <c r="C84" s="365" t="s">
        <v>602</v>
      </c>
      <c r="D84" s="426" t="s">
        <v>680</v>
      </c>
    </row>
    <row r="85" spans="1:4" ht="12.6" customHeight="1">
      <c r="B85" s="427" t="s">
        <v>704</v>
      </c>
      <c r="C85" s="402" t="s">
        <v>705</v>
      </c>
      <c r="D85" s="427" t="s">
        <v>706</v>
      </c>
    </row>
    <row r="86" spans="1:4" ht="12.6" customHeight="1" thickBot="1">
      <c r="B86" s="426" t="s">
        <v>707</v>
      </c>
      <c r="C86" s="365" t="s">
        <v>708</v>
      </c>
      <c r="D86" s="426" t="s">
        <v>572</v>
      </c>
    </row>
    <row r="87" spans="1:4" s="87" customFormat="1" ht="12.6" customHeight="1" thickBot="1">
      <c r="A87"/>
      <c r="B87" s="735" t="s">
        <v>709</v>
      </c>
      <c r="C87" s="735"/>
      <c r="D87" s="735"/>
    </row>
    <row r="88" spans="1:4" ht="12.6" customHeight="1">
      <c r="B88" s="426" t="s">
        <v>601</v>
      </c>
      <c r="C88" s="365" t="s">
        <v>602</v>
      </c>
      <c r="D88" s="426" t="s">
        <v>680</v>
      </c>
    </row>
    <row r="89" spans="1:4" ht="12.6" customHeight="1" thickBot="1">
      <c r="B89" s="428" t="s">
        <v>710</v>
      </c>
      <c r="C89" s="401" t="s">
        <v>711</v>
      </c>
      <c r="D89" s="428" t="s">
        <v>712</v>
      </c>
    </row>
    <row r="90" spans="1:4" s="87" customFormat="1" ht="12.6" customHeight="1" thickBot="1">
      <c r="A90"/>
      <c r="B90" s="735" t="s">
        <v>713</v>
      </c>
      <c r="C90" s="735"/>
      <c r="D90" s="735"/>
    </row>
    <row r="91" spans="1:4" ht="12.6" customHeight="1">
      <c r="B91" s="426" t="s">
        <v>601</v>
      </c>
      <c r="C91" s="365" t="s">
        <v>602</v>
      </c>
      <c r="D91" s="426" t="s">
        <v>634</v>
      </c>
    </row>
    <row r="92" spans="1:4" ht="12.6" customHeight="1" thickBot="1">
      <c r="B92" s="428" t="s">
        <v>714</v>
      </c>
      <c r="C92" s="401" t="s">
        <v>715</v>
      </c>
      <c r="D92" s="428" t="s">
        <v>634</v>
      </c>
    </row>
    <row r="93" spans="1:4" s="87" customFormat="1" ht="12.6" customHeight="1" thickBot="1">
      <c r="A93"/>
      <c r="B93" s="735" t="s">
        <v>716</v>
      </c>
      <c r="C93" s="735"/>
      <c r="D93" s="735"/>
    </row>
    <row r="94" spans="1:4" ht="12.6" customHeight="1">
      <c r="B94" s="426" t="s">
        <v>601</v>
      </c>
      <c r="C94" s="365" t="s">
        <v>602</v>
      </c>
      <c r="D94" s="426" t="s">
        <v>717</v>
      </c>
    </row>
    <row r="95" spans="1:4" ht="12.6" customHeight="1" thickBot="1">
      <c r="B95" s="428" t="s">
        <v>718</v>
      </c>
      <c r="C95" s="401" t="s">
        <v>719</v>
      </c>
      <c r="D95" s="428" t="s">
        <v>717</v>
      </c>
    </row>
    <row r="97" spans="2:3" ht="12.6" customHeight="1">
      <c r="B97" s="539" t="s">
        <v>761</v>
      </c>
    </row>
    <row r="99" spans="2:3" ht="12.6" customHeight="1">
      <c r="B99" s="365"/>
      <c r="C99" s="365"/>
    </row>
  </sheetData>
  <sheetProtection algorithmName="SHA-512" hashValue="TcDY6Q0bLDgP4ha3/DBQL4LiTdghfwiMZqzAI43ZvlcqGo9M1YjYCvlD/cbnlW3qkg1lm/+igciTR1P6fz7IFQ==" saltValue="jbF6N5Sp7E5xwIXZ0oOzEA==" spinCount="100000" sheet="1" objects="1" scenarios="1"/>
  <mergeCells count="18">
    <mergeCell ref="B93:D93"/>
    <mergeCell ref="B90:D90"/>
    <mergeCell ref="B87:D87"/>
    <mergeCell ref="B49:D49"/>
    <mergeCell ref="B53:D53"/>
    <mergeCell ref="B57:D57"/>
    <mergeCell ref="B65:D65"/>
    <mergeCell ref="B68:D68"/>
    <mergeCell ref="B71:D71"/>
    <mergeCell ref="B73:D73"/>
    <mergeCell ref="B81:D81"/>
    <mergeCell ref="B83:D83"/>
    <mergeCell ref="B44:D44"/>
    <mergeCell ref="B29:D29"/>
    <mergeCell ref="B4:D4"/>
    <mergeCell ref="B26:D26"/>
    <mergeCell ref="B39:D39"/>
    <mergeCell ref="B42:D42"/>
  </mergeCells>
  <hyperlinks>
    <hyperlink ref="B97" location="Index!A1" display="← Return to Index " xr:uid="{41D85D2B-F942-4CCD-8260-67A88B24514A}"/>
  </hyperlink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7E4A-2A57-4DEC-A333-F62AAE11F011}">
  <sheetPr codeName="Sheet2">
    <tabColor theme="0" tint="-0.14999847407452621"/>
    <pageSetUpPr autoPageBreaks="0"/>
  </sheetPr>
  <dimension ref="B1:I40"/>
  <sheetViews>
    <sheetView showGridLines="0" zoomScaleNormal="100" workbookViewId="0">
      <pane ySplit="3" topLeftCell="A4" activePane="bottomLeft" state="frozen"/>
      <selection pane="bottomLeft"/>
    </sheetView>
  </sheetViews>
  <sheetFormatPr defaultColWidth="8.88671875" defaultRowHeight="13.2"/>
  <cols>
    <col min="1" max="1" width="1.88671875" customWidth="1"/>
    <col min="2" max="2" width="66.5546875" style="1" bestFit="1" customWidth="1"/>
    <col min="3" max="3" width="10.21875" bestFit="1" customWidth="1"/>
    <col min="4" max="4" width="8.109375" customWidth="1"/>
    <col min="5" max="5" width="19.21875" bestFit="1" customWidth="1"/>
    <col min="6" max="6" width="8.109375" bestFit="1" customWidth="1"/>
    <col min="7" max="7" width="9.5546875" bestFit="1" customWidth="1"/>
    <col min="8" max="8" width="28.21875" bestFit="1" customWidth="1"/>
    <col min="9" max="9" width="16" bestFit="1" customWidth="1"/>
    <col min="10" max="12" width="9.109375" customWidth="1"/>
  </cols>
  <sheetData>
    <row r="1" spans="2:9" ht="46.2" customHeight="1">
      <c r="B1"/>
    </row>
    <row r="2" spans="2:9" ht="15.6">
      <c r="B2" s="19" t="s">
        <v>4</v>
      </c>
    </row>
    <row r="3" spans="2:9" ht="27" customHeight="1">
      <c r="B3" s="26" t="s">
        <v>5</v>
      </c>
      <c r="C3" s="228" t="s">
        <v>6</v>
      </c>
      <c r="D3" s="229">
        <v>2025</v>
      </c>
      <c r="E3" s="27" t="s">
        <v>7</v>
      </c>
      <c r="F3" s="27">
        <v>2024</v>
      </c>
      <c r="G3" s="27" t="s">
        <v>8</v>
      </c>
      <c r="H3" s="27" t="s">
        <v>9</v>
      </c>
      <c r="I3" s="27" t="s">
        <v>10</v>
      </c>
    </row>
    <row r="4" spans="2:9">
      <c r="B4" s="3" t="s">
        <v>11</v>
      </c>
      <c r="C4" s="4"/>
      <c r="D4" s="6"/>
      <c r="E4" s="4"/>
      <c r="F4" s="60"/>
      <c r="G4" s="5" t="s">
        <v>12</v>
      </c>
      <c r="H4" s="6" t="s">
        <v>13</v>
      </c>
      <c r="I4" s="5" t="s">
        <v>14</v>
      </c>
    </row>
    <row r="5" spans="2:9">
      <c r="B5" s="7" t="s">
        <v>15</v>
      </c>
      <c r="C5" s="8" t="s">
        <v>16</v>
      </c>
      <c r="D5" s="9">
        <v>5</v>
      </c>
      <c r="E5" s="89" t="s">
        <v>17</v>
      </c>
      <c r="F5" s="9">
        <v>5</v>
      </c>
      <c r="G5" s="8" t="s">
        <v>12</v>
      </c>
      <c r="H5" s="9" t="s">
        <v>13</v>
      </c>
      <c r="I5" s="8" t="s">
        <v>14</v>
      </c>
    </row>
    <row r="6" spans="2:9">
      <c r="B6" s="90" t="s">
        <v>18</v>
      </c>
      <c r="C6" s="89" t="s">
        <v>16</v>
      </c>
      <c r="D6" s="91" t="s">
        <v>17</v>
      </c>
      <c r="E6" s="89" t="s">
        <v>17</v>
      </c>
      <c r="F6" s="91" t="s">
        <v>17</v>
      </c>
      <c r="G6" s="92" t="s">
        <v>12</v>
      </c>
      <c r="H6" s="93" t="s">
        <v>13</v>
      </c>
      <c r="I6" s="92" t="s">
        <v>14</v>
      </c>
    </row>
    <row r="7" spans="2:9">
      <c r="B7" s="94" t="s">
        <v>19</v>
      </c>
      <c r="C7" s="89"/>
      <c r="D7" s="91"/>
      <c r="E7" s="89"/>
      <c r="F7" s="95"/>
      <c r="G7" s="92" t="s">
        <v>20</v>
      </c>
      <c r="H7" s="93" t="s">
        <v>13</v>
      </c>
      <c r="I7" s="92" t="s">
        <v>14</v>
      </c>
    </row>
    <row r="8" spans="2:9">
      <c r="B8" s="96" t="s">
        <v>21</v>
      </c>
      <c r="C8" s="89" t="s">
        <v>16</v>
      </c>
      <c r="D8" s="91" t="s">
        <v>17</v>
      </c>
      <c r="E8" s="89" t="s">
        <v>17</v>
      </c>
      <c r="F8" s="95" t="s">
        <v>17</v>
      </c>
      <c r="G8" s="92" t="s">
        <v>20</v>
      </c>
      <c r="H8" s="93" t="s">
        <v>13</v>
      </c>
      <c r="I8" s="92" t="s">
        <v>14</v>
      </c>
    </row>
    <row r="9" spans="2:9">
      <c r="B9" s="97" t="s">
        <v>22</v>
      </c>
      <c r="C9" s="98" t="s">
        <v>16</v>
      </c>
      <c r="D9" s="99">
        <v>16</v>
      </c>
      <c r="E9" s="98" t="s">
        <v>17</v>
      </c>
      <c r="F9" s="99">
        <v>16</v>
      </c>
      <c r="G9" s="100" t="s">
        <v>20</v>
      </c>
      <c r="H9" s="101" t="s">
        <v>13</v>
      </c>
      <c r="I9" s="100" t="s">
        <v>14</v>
      </c>
    </row>
    <row r="10" spans="2:9" ht="26.4">
      <c r="B10" s="102" t="s">
        <v>23</v>
      </c>
      <c r="C10" s="98"/>
      <c r="D10" s="99"/>
      <c r="E10" s="98"/>
      <c r="F10" s="99"/>
      <c r="G10" s="89" t="s">
        <v>24</v>
      </c>
      <c r="H10" s="93" t="s">
        <v>25</v>
      </c>
      <c r="I10" s="89" t="s">
        <v>26</v>
      </c>
    </row>
    <row r="11" spans="2:9">
      <c r="B11" s="90" t="s">
        <v>27</v>
      </c>
      <c r="C11" s="89" t="s">
        <v>28</v>
      </c>
      <c r="D11" s="99">
        <v>31.3</v>
      </c>
      <c r="E11" s="307">
        <f>D11-F11</f>
        <v>-6.1999999999999993</v>
      </c>
      <c r="F11" s="91">
        <v>37.5</v>
      </c>
      <c r="G11" s="89" t="s">
        <v>24</v>
      </c>
      <c r="H11" s="93" t="s">
        <v>25</v>
      </c>
      <c r="I11" s="89" t="s">
        <v>26</v>
      </c>
    </row>
    <row r="12" spans="2:9">
      <c r="B12" s="90" t="s">
        <v>29</v>
      </c>
      <c r="C12" s="89" t="s">
        <v>28</v>
      </c>
      <c r="D12" s="99">
        <v>68.8</v>
      </c>
      <c r="E12" s="307">
        <f>D12-F12</f>
        <v>6.2999999999999972</v>
      </c>
      <c r="F12" s="12">
        <v>62.5</v>
      </c>
      <c r="G12" s="89" t="s">
        <v>24</v>
      </c>
      <c r="H12" s="93" t="s">
        <v>25</v>
      </c>
      <c r="I12" s="89" t="s">
        <v>26</v>
      </c>
    </row>
    <row r="13" spans="2:9">
      <c r="B13" s="90" t="s">
        <v>30</v>
      </c>
      <c r="C13" s="89" t="s">
        <v>28</v>
      </c>
      <c r="D13" s="91" t="s">
        <v>17</v>
      </c>
      <c r="E13" s="89" t="s">
        <v>17</v>
      </c>
      <c r="F13" s="95" t="s">
        <v>17</v>
      </c>
      <c r="G13" s="89" t="s">
        <v>24</v>
      </c>
      <c r="H13" s="93" t="s">
        <v>25</v>
      </c>
      <c r="I13" s="89" t="s">
        <v>26</v>
      </c>
    </row>
    <row r="14" spans="2:9">
      <c r="B14" s="10" t="s">
        <v>31</v>
      </c>
      <c r="C14" s="11"/>
      <c r="D14" s="91"/>
      <c r="E14" s="11"/>
      <c r="F14" s="12"/>
      <c r="G14" s="11" t="s">
        <v>32</v>
      </c>
      <c r="H14" s="13" t="s">
        <v>25</v>
      </c>
      <c r="I14" s="89" t="s">
        <v>26</v>
      </c>
    </row>
    <row r="15" spans="2:9">
      <c r="B15" s="14" t="s">
        <v>33</v>
      </c>
      <c r="C15" s="11" t="s">
        <v>28</v>
      </c>
      <c r="D15" s="35">
        <v>20</v>
      </c>
      <c r="E15" s="89" t="s">
        <v>17</v>
      </c>
      <c r="F15" s="35">
        <v>20</v>
      </c>
      <c r="G15" s="11" t="s">
        <v>32</v>
      </c>
      <c r="H15" s="13" t="s">
        <v>25</v>
      </c>
      <c r="I15" s="89" t="s">
        <v>26</v>
      </c>
    </row>
    <row r="16" spans="2:9">
      <c r="B16" s="90" t="s">
        <v>34</v>
      </c>
      <c r="C16" s="89" t="s">
        <v>28</v>
      </c>
      <c r="D16" s="103">
        <v>80</v>
      </c>
      <c r="E16" s="89" t="s">
        <v>17</v>
      </c>
      <c r="F16" s="103">
        <v>80</v>
      </c>
      <c r="G16" s="89" t="s">
        <v>32</v>
      </c>
      <c r="H16" s="93" t="s">
        <v>25</v>
      </c>
      <c r="I16" s="89" t="s">
        <v>26</v>
      </c>
    </row>
    <row r="17" spans="2:9">
      <c r="B17" s="90" t="s">
        <v>35</v>
      </c>
      <c r="C17" s="89" t="s">
        <v>28</v>
      </c>
      <c r="D17" s="91" t="s">
        <v>17</v>
      </c>
      <c r="E17" s="89" t="s">
        <v>17</v>
      </c>
      <c r="F17" s="95" t="s">
        <v>17</v>
      </c>
      <c r="G17" s="89" t="s">
        <v>32</v>
      </c>
      <c r="H17" s="93" t="s">
        <v>25</v>
      </c>
      <c r="I17" s="89" t="s">
        <v>26</v>
      </c>
    </row>
    <row r="18" spans="2:9">
      <c r="B18" s="104" t="s">
        <v>36</v>
      </c>
      <c r="C18" s="98"/>
      <c r="D18" s="99"/>
      <c r="E18" s="98"/>
      <c r="F18" s="99"/>
      <c r="G18" s="89" t="s">
        <v>37</v>
      </c>
      <c r="H18" s="93" t="s">
        <v>38</v>
      </c>
      <c r="I18" s="89" t="s">
        <v>14</v>
      </c>
    </row>
    <row r="19" spans="2:9">
      <c r="B19" s="105" t="s">
        <v>36</v>
      </c>
      <c r="C19" s="98" t="s">
        <v>28</v>
      </c>
      <c r="D19" s="99" t="s">
        <v>17</v>
      </c>
      <c r="E19" s="89" t="s">
        <v>17</v>
      </c>
      <c r="F19" s="95" t="s">
        <v>17</v>
      </c>
      <c r="G19" s="89" t="s">
        <v>37</v>
      </c>
      <c r="H19" s="93" t="s">
        <v>38</v>
      </c>
      <c r="I19" s="89" t="s">
        <v>14</v>
      </c>
    </row>
    <row r="20" spans="2:9">
      <c r="B20" s="105" t="s">
        <v>39</v>
      </c>
      <c r="C20" s="89" t="s">
        <v>28</v>
      </c>
      <c r="D20" s="91">
        <v>68.8</v>
      </c>
      <c r="E20" s="98" t="s">
        <v>17</v>
      </c>
      <c r="F20" s="99">
        <v>68.8</v>
      </c>
      <c r="G20" s="89" t="s">
        <v>37</v>
      </c>
      <c r="H20" s="93" t="s">
        <v>38</v>
      </c>
      <c r="I20" s="89" t="s">
        <v>14</v>
      </c>
    </row>
    <row r="21" spans="2:9" ht="26.4">
      <c r="B21" s="106" t="s">
        <v>40</v>
      </c>
      <c r="C21" s="89" t="s">
        <v>28</v>
      </c>
      <c r="D21" s="230">
        <v>17</v>
      </c>
      <c r="E21" s="98" t="s">
        <v>17</v>
      </c>
      <c r="F21" s="244">
        <v>17</v>
      </c>
      <c r="G21" s="89" t="s">
        <v>41</v>
      </c>
      <c r="H21" s="93" t="s">
        <v>42</v>
      </c>
      <c r="I21" s="89" t="s">
        <v>17</v>
      </c>
    </row>
    <row r="22" spans="2:9">
      <c r="B22" s="106" t="s">
        <v>43</v>
      </c>
      <c r="C22" s="98" t="s">
        <v>16</v>
      </c>
      <c r="D22" s="231">
        <v>18117</v>
      </c>
      <c r="E22" s="107">
        <f>D22-F22</f>
        <v>1212</v>
      </c>
      <c r="F22" s="698">
        <v>16905</v>
      </c>
      <c r="G22" s="89" t="s">
        <v>44</v>
      </c>
      <c r="H22" s="101" t="s">
        <v>45</v>
      </c>
      <c r="I22" s="98" t="s">
        <v>46</v>
      </c>
    </row>
    <row r="23" spans="2:9">
      <c r="B23" s="106" t="s">
        <v>47</v>
      </c>
      <c r="C23" s="98" t="s">
        <v>16</v>
      </c>
      <c r="D23" s="231">
        <v>18117</v>
      </c>
      <c r="E23" s="107">
        <f>D23-F23</f>
        <v>1212</v>
      </c>
      <c r="F23" s="698">
        <v>16905</v>
      </c>
      <c r="G23" s="89" t="s">
        <v>48</v>
      </c>
      <c r="H23" s="101" t="s">
        <v>45</v>
      </c>
      <c r="I23" s="98" t="s">
        <v>46</v>
      </c>
    </row>
    <row r="24" spans="2:9" ht="28.5" customHeight="1">
      <c r="B24" s="106" t="s">
        <v>49</v>
      </c>
      <c r="C24" s="98" t="s">
        <v>50</v>
      </c>
      <c r="D24" s="112">
        <v>18632.8</v>
      </c>
      <c r="E24" s="76">
        <f>D24-F24</f>
        <v>-479</v>
      </c>
      <c r="F24" s="108">
        <v>19111.8</v>
      </c>
      <c r="G24" s="89" t="s">
        <v>51</v>
      </c>
      <c r="H24" s="101" t="s">
        <v>52</v>
      </c>
      <c r="I24" s="98" t="s">
        <v>53</v>
      </c>
    </row>
    <row r="25" spans="2:9">
      <c r="B25" s="104" t="s">
        <v>54</v>
      </c>
      <c r="C25" s="98" t="s">
        <v>55</v>
      </c>
      <c r="D25" s="99" t="s">
        <v>17</v>
      </c>
      <c r="E25" s="98" t="s">
        <v>17</v>
      </c>
      <c r="F25" s="91" t="s">
        <v>17</v>
      </c>
      <c r="G25" s="89" t="s">
        <v>56</v>
      </c>
      <c r="H25" s="101" t="s">
        <v>57</v>
      </c>
      <c r="I25" s="89" t="s">
        <v>17</v>
      </c>
    </row>
    <row r="26" spans="2:9">
      <c r="B26" s="105" t="s">
        <v>58</v>
      </c>
      <c r="C26" s="98" t="s">
        <v>55</v>
      </c>
      <c r="D26" s="99" t="s">
        <v>17</v>
      </c>
      <c r="E26" s="98" t="s">
        <v>17</v>
      </c>
      <c r="F26" s="91" t="s">
        <v>17</v>
      </c>
      <c r="G26" s="89" t="s">
        <v>59</v>
      </c>
      <c r="H26" s="101" t="s">
        <v>57</v>
      </c>
      <c r="I26" s="89" t="s">
        <v>17</v>
      </c>
    </row>
    <row r="27" spans="2:9">
      <c r="B27" s="105" t="s">
        <v>60</v>
      </c>
      <c r="C27" s="98" t="s">
        <v>55</v>
      </c>
      <c r="D27" s="99" t="s">
        <v>17</v>
      </c>
      <c r="E27" s="98" t="s">
        <v>17</v>
      </c>
      <c r="F27" s="91" t="s">
        <v>17</v>
      </c>
      <c r="G27" s="89" t="s">
        <v>61</v>
      </c>
      <c r="H27" s="101" t="s">
        <v>57</v>
      </c>
      <c r="I27" s="89" t="s">
        <v>17</v>
      </c>
    </row>
    <row r="28" spans="2:9">
      <c r="B28" s="105" t="s">
        <v>62</v>
      </c>
      <c r="C28" s="98" t="s">
        <v>55</v>
      </c>
      <c r="D28" s="99" t="s">
        <v>17</v>
      </c>
      <c r="E28" s="98" t="s">
        <v>17</v>
      </c>
      <c r="F28" s="91" t="s">
        <v>17</v>
      </c>
      <c r="G28" s="89" t="s">
        <v>63</v>
      </c>
      <c r="H28" s="101" t="s">
        <v>57</v>
      </c>
      <c r="I28" s="89" t="s">
        <v>17</v>
      </c>
    </row>
    <row r="29" spans="2:9">
      <c r="B29" s="106" t="s">
        <v>64</v>
      </c>
      <c r="C29" s="98" t="s">
        <v>55</v>
      </c>
      <c r="D29" s="99" t="s">
        <v>17</v>
      </c>
      <c r="E29" s="98" t="s">
        <v>17</v>
      </c>
      <c r="F29" s="91" t="s">
        <v>17</v>
      </c>
      <c r="G29" s="89" t="s">
        <v>65</v>
      </c>
      <c r="H29" s="101" t="s">
        <v>57</v>
      </c>
      <c r="I29" s="89" t="s">
        <v>17</v>
      </c>
    </row>
    <row r="30" spans="2:9">
      <c r="B30" s="106" t="s">
        <v>66</v>
      </c>
      <c r="C30" s="98" t="s">
        <v>55</v>
      </c>
      <c r="D30" s="99" t="s">
        <v>17</v>
      </c>
      <c r="E30" s="98" t="s">
        <v>17</v>
      </c>
      <c r="F30" s="91" t="s">
        <v>17</v>
      </c>
      <c r="G30" s="89" t="s">
        <v>67</v>
      </c>
      <c r="H30" s="101" t="s">
        <v>68</v>
      </c>
      <c r="I30" s="89" t="s">
        <v>17</v>
      </c>
    </row>
    <row r="31" spans="2:9">
      <c r="B31" s="106" t="s">
        <v>69</v>
      </c>
      <c r="C31" s="98" t="s">
        <v>55</v>
      </c>
      <c r="D31" s="99" t="s">
        <v>17</v>
      </c>
      <c r="E31" s="98" t="s">
        <v>17</v>
      </c>
      <c r="F31" s="91" t="s">
        <v>17</v>
      </c>
      <c r="G31" s="89" t="s">
        <v>70</v>
      </c>
      <c r="H31" s="101" t="s">
        <v>71</v>
      </c>
      <c r="I31" s="89" t="s">
        <v>17</v>
      </c>
    </row>
    <row r="32" spans="2:9" ht="13.8" thickBot="1">
      <c r="B32" s="15" t="s">
        <v>72</v>
      </c>
      <c r="C32" s="16" t="s">
        <v>55</v>
      </c>
      <c r="D32" s="17" t="s">
        <v>17</v>
      </c>
      <c r="E32" s="16" t="s">
        <v>17</v>
      </c>
      <c r="F32" s="17" t="s">
        <v>17</v>
      </c>
      <c r="G32" s="16" t="s">
        <v>73</v>
      </c>
      <c r="H32" s="18" t="s">
        <v>74</v>
      </c>
      <c r="I32" s="16" t="s">
        <v>17</v>
      </c>
    </row>
    <row r="34" spans="2:4">
      <c r="B34" s="539" t="s">
        <v>761</v>
      </c>
    </row>
    <row r="40" spans="2:4">
      <c r="D40" s="2"/>
    </row>
  </sheetData>
  <sheetProtection algorithmName="SHA-512" hashValue="YytueKDWsrW2Gpg7zuFKTauGNehYMm/38HjMI0fGo099/TdBMrrIzutE7NupQEoQ73kpGttcGXr7nWYdktxcBg==" saltValue="IvP2WLZ8TexzCeJf3M9PIA==" spinCount="100000" sheet="1" objects="1" scenarios="1"/>
  <phoneticPr fontId="4" type="noConversion"/>
  <hyperlinks>
    <hyperlink ref="B34" location="Index!A1" display="← Return to Index " xr:uid="{7955420F-22FB-431B-BD11-326DD64654EC}"/>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662E-ECD8-4306-A77A-39A25F88E528}">
  <sheetPr codeName="Sheet3">
    <tabColor theme="9" tint="0.79998168889431442"/>
  </sheetPr>
  <dimension ref="A1:M107"/>
  <sheetViews>
    <sheetView showGridLines="0" zoomScaleNormal="100" workbookViewId="0">
      <pane ySplit="3" topLeftCell="A4" activePane="bottomLeft" state="frozen"/>
      <selection pane="bottomLeft"/>
    </sheetView>
  </sheetViews>
  <sheetFormatPr defaultColWidth="8.88671875" defaultRowHeight="13.2"/>
  <cols>
    <col min="1" max="1" width="1.88671875" customWidth="1"/>
    <col min="2" max="2" width="67.44140625" style="174" customWidth="1"/>
    <col min="3" max="3" width="17.77734375" style="71" bestFit="1" customWidth="1"/>
    <col min="4" max="4" width="15.109375" style="71" customWidth="1"/>
    <col min="5" max="5" width="20" style="71" customWidth="1"/>
    <col min="6" max="7" width="20.88671875" style="71" customWidth="1"/>
    <col min="8" max="8" width="18.6640625" style="193" customWidth="1"/>
    <col min="9" max="9" width="25.77734375" style="193" bestFit="1" customWidth="1"/>
    <col min="10" max="10" width="27" style="193" customWidth="1"/>
    <col min="11" max="11" width="17.88671875" style="71" customWidth="1"/>
    <col min="12" max="12" width="11.88671875" style="71" bestFit="1" customWidth="1"/>
    <col min="13" max="13" width="14" style="71" customWidth="1"/>
    <col min="14" max="14" width="36.109375" style="71" customWidth="1"/>
    <col min="15" max="16384" width="8.88671875" style="71"/>
  </cols>
  <sheetData>
    <row r="1" spans="1:11" customFormat="1" ht="45.6" customHeight="1"/>
    <row r="2" spans="1:11" ht="16.2" thickBot="1">
      <c r="B2" s="128" t="s">
        <v>75</v>
      </c>
    </row>
    <row r="3" spans="1:11" ht="27" thickBot="1">
      <c r="B3" s="129" t="s">
        <v>5</v>
      </c>
      <c r="C3" s="130" t="s">
        <v>6</v>
      </c>
      <c r="D3" s="131">
        <v>2025</v>
      </c>
      <c r="E3" s="130" t="s">
        <v>7</v>
      </c>
      <c r="F3" s="233">
        <v>2024</v>
      </c>
      <c r="G3" s="130" t="s">
        <v>76</v>
      </c>
      <c r="H3" s="130" t="s">
        <v>8</v>
      </c>
      <c r="I3" s="130" t="s">
        <v>9</v>
      </c>
      <c r="J3" s="130" t="s">
        <v>10</v>
      </c>
    </row>
    <row r="4" spans="1:11" ht="26.4">
      <c r="B4" s="20" t="s">
        <v>77</v>
      </c>
      <c r="C4" s="5" t="s">
        <v>28</v>
      </c>
      <c r="D4" s="707">
        <v>17</v>
      </c>
      <c r="E4" s="122" t="s">
        <v>17</v>
      </c>
      <c r="F4" s="316">
        <v>17</v>
      </c>
      <c r="G4" s="524" t="s">
        <v>737</v>
      </c>
      <c r="H4" s="157" t="s">
        <v>78</v>
      </c>
      <c r="I4" s="11" t="s">
        <v>79</v>
      </c>
      <c r="J4" s="13" t="s">
        <v>17</v>
      </c>
    </row>
    <row r="5" spans="1:11">
      <c r="B5" s="109" t="s">
        <v>80</v>
      </c>
      <c r="C5" s="89" t="s">
        <v>781</v>
      </c>
      <c r="D5" s="99" t="s">
        <v>17</v>
      </c>
      <c r="E5" s="89" t="s">
        <v>17</v>
      </c>
      <c r="F5" s="91" t="s">
        <v>17</v>
      </c>
      <c r="G5" s="524" t="s">
        <v>737</v>
      </c>
      <c r="H5" s="170" t="s">
        <v>81</v>
      </c>
      <c r="I5" s="92" t="s">
        <v>82</v>
      </c>
      <c r="J5" s="13" t="s">
        <v>17</v>
      </c>
    </row>
    <row r="6" spans="1:11">
      <c r="B6" s="110" t="s">
        <v>83</v>
      </c>
      <c r="C6" s="89" t="s">
        <v>781</v>
      </c>
      <c r="D6" s="91">
        <v>4.5</v>
      </c>
      <c r="E6" s="161" t="s">
        <v>17</v>
      </c>
      <c r="F6" s="91" t="s">
        <v>17</v>
      </c>
      <c r="G6" s="524" t="s">
        <v>737</v>
      </c>
      <c r="H6" s="170" t="s">
        <v>84</v>
      </c>
      <c r="I6" s="92" t="s">
        <v>82</v>
      </c>
      <c r="J6" s="13" t="s">
        <v>17</v>
      </c>
      <c r="K6"/>
    </row>
    <row r="7" spans="1:11">
      <c r="B7" s="109" t="s">
        <v>85</v>
      </c>
      <c r="C7" s="89" t="s">
        <v>55</v>
      </c>
      <c r="D7" s="99" t="s">
        <v>17</v>
      </c>
      <c r="E7" s="89" t="s">
        <v>17</v>
      </c>
      <c r="F7" s="91" t="s">
        <v>17</v>
      </c>
      <c r="G7" s="525" t="s">
        <v>737</v>
      </c>
      <c r="H7" s="170" t="s">
        <v>86</v>
      </c>
      <c r="I7" s="92" t="s">
        <v>87</v>
      </c>
      <c r="J7" s="13" t="s">
        <v>17</v>
      </c>
    </row>
    <row r="8" spans="1:11">
      <c r="B8" s="110" t="s">
        <v>88</v>
      </c>
      <c r="C8" s="22" t="s">
        <v>55</v>
      </c>
      <c r="D8" s="99" t="s">
        <v>17</v>
      </c>
      <c r="E8" s="89" t="s">
        <v>17</v>
      </c>
      <c r="F8" s="91" t="s">
        <v>17</v>
      </c>
      <c r="G8" s="525" t="s">
        <v>737</v>
      </c>
      <c r="H8" s="170" t="s">
        <v>89</v>
      </c>
      <c r="I8" s="92" t="s">
        <v>87</v>
      </c>
      <c r="J8" s="13" t="s">
        <v>17</v>
      </c>
    </row>
    <row r="9" spans="1:11">
      <c r="B9" s="109" t="s">
        <v>90</v>
      </c>
      <c r="C9" s="89" t="s">
        <v>55</v>
      </c>
      <c r="D9" s="99" t="s">
        <v>17</v>
      </c>
      <c r="E9" s="89" t="s">
        <v>17</v>
      </c>
      <c r="F9" s="91" t="s">
        <v>17</v>
      </c>
      <c r="G9" s="525" t="s">
        <v>737</v>
      </c>
      <c r="H9" s="170" t="s">
        <v>91</v>
      </c>
      <c r="I9" s="92" t="s">
        <v>87</v>
      </c>
      <c r="J9" s="13" t="s">
        <v>17</v>
      </c>
    </row>
    <row r="10" spans="1:11" ht="15.6">
      <c r="B10" s="656" t="s">
        <v>92</v>
      </c>
      <c r="C10" s="98" t="s">
        <v>780</v>
      </c>
      <c r="D10" s="99">
        <v>4.5</v>
      </c>
      <c r="E10" s="76">
        <f>D10-F10</f>
        <v>1.9</v>
      </c>
      <c r="F10" s="108">
        <v>2.6</v>
      </c>
      <c r="G10" s="657" t="s">
        <v>737</v>
      </c>
      <c r="H10" s="658" t="s">
        <v>93</v>
      </c>
      <c r="I10" s="98" t="s">
        <v>94</v>
      </c>
      <c r="J10" s="101" t="s">
        <v>95</v>
      </c>
    </row>
    <row r="11" spans="1:11" ht="16.2" thickBot="1">
      <c r="B11" s="659" t="s">
        <v>96</v>
      </c>
      <c r="C11" s="648" t="s">
        <v>780</v>
      </c>
      <c r="D11" s="708">
        <v>8.6</v>
      </c>
      <c r="E11" s="648">
        <f>D11-F11</f>
        <v>0.89999999999999947</v>
      </c>
      <c r="F11" s="660">
        <v>7.7</v>
      </c>
      <c r="G11" s="661" t="s">
        <v>737</v>
      </c>
      <c r="H11" s="662" t="s">
        <v>97</v>
      </c>
      <c r="I11" s="663" t="s">
        <v>94</v>
      </c>
      <c r="J11" s="664" t="s">
        <v>17</v>
      </c>
    </row>
    <row r="12" spans="1:11" ht="6.6" customHeight="1" thickBot="1">
      <c r="A12" s="71"/>
      <c r="B12" s="651"/>
      <c r="C12" s="652"/>
      <c r="D12" s="653"/>
      <c r="E12" s="653"/>
      <c r="F12" s="653"/>
      <c r="G12" s="654"/>
      <c r="H12" s="655"/>
      <c r="I12" s="652"/>
      <c r="J12" s="655"/>
    </row>
    <row r="13" spans="1:11">
      <c r="B13" s="3" t="s">
        <v>98</v>
      </c>
      <c r="C13" s="709"/>
      <c r="D13" s="6"/>
      <c r="E13" s="5"/>
      <c r="F13" s="34"/>
      <c r="G13" s="526"/>
      <c r="H13" s="190"/>
      <c r="I13" s="33"/>
      <c r="J13" s="32"/>
    </row>
    <row r="14" spans="1:11">
      <c r="B14" s="96" t="s">
        <v>99</v>
      </c>
      <c r="C14" s="89" t="s">
        <v>100</v>
      </c>
      <c r="D14" s="91" t="s">
        <v>17</v>
      </c>
      <c r="E14" s="11" t="s">
        <v>17</v>
      </c>
      <c r="F14" s="21" t="s">
        <v>17</v>
      </c>
      <c r="G14" s="527" t="s">
        <v>17</v>
      </c>
      <c r="H14" s="170" t="s">
        <v>101</v>
      </c>
      <c r="I14" s="92" t="s">
        <v>102</v>
      </c>
      <c r="J14" s="93" t="s">
        <v>103</v>
      </c>
    </row>
    <row r="15" spans="1:11">
      <c r="B15" s="96" t="s">
        <v>104</v>
      </c>
      <c r="C15" s="89" t="s">
        <v>100</v>
      </c>
      <c r="D15" s="112">
        <v>54915621.100000001</v>
      </c>
      <c r="E15" s="111">
        <f>D15-F15</f>
        <v>1700025.8000000045</v>
      </c>
      <c r="F15" s="36">
        <v>53215595.299999997</v>
      </c>
      <c r="G15" s="525" t="s">
        <v>737</v>
      </c>
      <c r="H15" s="170" t="s">
        <v>105</v>
      </c>
      <c r="I15" s="92" t="s">
        <v>106</v>
      </c>
      <c r="J15" s="93" t="s">
        <v>103</v>
      </c>
    </row>
    <row r="16" spans="1:11">
      <c r="B16" s="90" t="s">
        <v>107</v>
      </c>
      <c r="C16" s="89" t="s">
        <v>100</v>
      </c>
      <c r="D16" s="112">
        <v>2253887.7000000002</v>
      </c>
      <c r="E16" s="111">
        <f t="shared" ref="E16:E28" si="0">D16-F16</f>
        <v>1195700.8000000003</v>
      </c>
      <c r="F16" s="112">
        <v>1058186.8999999999</v>
      </c>
      <c r="G16" s="525" t="s">
        <v>737</v>
      </c>
      <c r="H16" s="170" t="s">
        <v>108</v>
      </c>
      <c r="I16" s="92" t="s">
        <v>109</v>
      </c>
      <c r="J16" s="93" t="s">
        <v>103</v>
      </c>
    </row>
    <row r="17" spans="1:10">
      <c r="B17" s="96" t="s">
        <v>110</v>
      </c>
      <c r="C17" s="89" t="s">
        <v>100</v>
      </c>
      <c r="D17" s="112">
        <v>991.7</v>
      </c>
      <c r="E17" s="111">
        <f t="shared" si="0"/>
        <v>-16.799999999999955</v>
      </c>
      <c r="F17" s="36">
        <v>1008.5</v>
      </c>
      <c r="G17" s="525" t="s">
        <v>737</v>
      </c>
      <c r="H17" s="170" t="s">
        <v>111</v>
      </c>
      <c r="I17" s="92" t="s">
        <v>112</v>
      </c>
      <c r="J17" s="93" t="s">
        <v>103</v>
      </c>
    </row>
    <row r="18" spans="1:10" ht="26.4">
      <c r="B18" s="90" t="s">
        <v>113</v>
      </c>
      <c r="C18" s="89" t="s">
        <v>100</v>
      </c>
      <c r="D18" s="112">
        <v>2949.6</v>
      </c>
      <c r="E18" s="111">
        <f t="shared" si="0"/>
        <v>-1970.1</v>
      </c>
      <c r="F18" s="112">
        <v>4919.7</v>
      </c>
      <c r="G18" s="525" t="s">
        <v>737</v>
      </c>
      <c r="H18" s="170" t="s">
        <v>114</v>
      </c>
      <c r="I18" s="92" t="s">
        <v>115</v>
      </c>
      <c r="J18" s="93" t="s">
        <v>116</v>
      </c>
    </row>
    <row r="19" spans="1:10">
      <c r="B19" s="94" t="s">
        <v>117</v>
      </c>
      <c r="C19" s="89" t="s">
        <v>100</v>
      </c>
      <c r="D19" s="112">
        <v>57173450</v>
      </c>
      <c r="E19" s="111">
        <f t="shared" si="0"/>
        <v>2893739.6000000015</v>
      </c>
      <c r="F19" s="36">
        <v>54279710.399999999</v>
      </c>
      <c r="G19" s="525" t="s">
        <v>737</v>
      </c>
      <c r="H19" s="170" t="s">
        <v>118</v>
      </c>
      <c r="I19" s="92" t="s">
        <v>119</v>
      </c>
      <c r="J19" s="93" t="s">
        <v>120</v>
      </c>
    </row>
    <row r="20" spans="1:10">
      <c r="B20" s="166" t="s">
        <v>121</v>
      </c>
      <c r="C20" s="89" t="s">
        <v>28</v>
      </c>
      <c r="D20" s="319">
        <v>98.5</v>
      </c>
      <c r="E20" s="321">
        <f t="shared" si="0"/>
        <v>-0.29999999999999716</v>
      </c>
      <c r="F20" s="319">
        <v>98.8</v>
      </c>
      <c r="G20" s="527" t="s">
        <v>17</v>
      </c>
      <c r="H20" s="170" t="s">
        <v>122</v>
      </c>
      <c r="I20" s="92" t="s">
        <v>123</v>
      </c>
      <c r="J20" s="93" t="s">
        <v>120</v>
      </c>
    </row>
    <row r="21" spans="1:10">
      <c r="B21" s="94" t="s">
        <v>124</v>
      </c>
      <c r="C21" s="89" t="s">
        <v>100</v>
      </c>
      <c r="D21" s="112">
        <v>0.3</v>
      </c>
      <c r="E21" s="111">
        <v>0.3</v>
      </c>
      <c r="F21" s="36" t="s">
        <v>17</v>
      </c>
      <c r="G21" s="525" t="s">
        <v>737</v>
      </c>
      <c r="H21" s="170" t="s">
        <v>125</v>
      </c>
      <c r="I21" s="92" t="s">
        <v>126</v>
      </c>
      <c r="J21" s="93" t="s">
        <v>120</v>
      </c>
    </row>
    <row r="22" spans="1:10" ht="26.4">
      <c r="B22" s="90" t="s">
        <v>127</v>
      </c>
      <c r="C22" s="89" t="s">
        <v>28</v>
      </c>
      <c r="D22" s="112" t="s">
        <v>17</v>
      </c>
      <c r="E22" s="111" t="s">
        <v>17</v>
      </c>
      <c r="F22" s="112" t="s">
        <v>17</v>
      </c>
      <c r="G22" s="527" t="s">
        <v>17</v>
      </c>
      <c r="H22" s="170" t="s">
        <v>128</v>
      </c>
      <c r="I22" s="92" t="s">
        <v>123</v>
      </c>
      <c r="J22" s="13" t="s">
        <v>17</v>
      </c>
    </row>
    <row r="23" spans="1:10" ht="39.6">
      <c r="B23" s="96" t="s">
        <v>129</v>
      </c>
      <c r="C23" s="89" t="s">
        <v>100</v>
      </c>
      <c r="D23" s="112">
        <v>776812.4</v>
      </c>
      <c r="E23" s="111">
        <f t="shared" si="0"/>
        <v>197159.90000000002</v>
      </c>
      <c r="F23" s="36">
        <v>579652.5</v>
      </c>
      <c r="G23" s="525" t="s">
        <v>737</v>
      </c>
      <c r="H23" s="170" t="s">
        <v>130</v>
      </c>
      <c r="I23" s="92" t="s">
        <v>131</v>
      </c>
      <c r="J23" s="93" t="s">
        <v>132</v>
      </c>
    </row>
    <row r="24" spans="1:10" ht="26.4">
      <c r="B24" s="90" t="s">
        <v>133</v>
      </c>
      <c r="C24" s="89" t="s">
        <v>100</v>
      </c>
      <c r="D24" s="112">
        <v>74449.899999999994</v>
      </c>
      <c r="E24" s="111">
        <f t="shared" si="0"/>
        <v>-1752.8000000000029</v>
      </c>
      <c r="F24" s="112">
        <v>76202.7</v>
      </c>
      <c r="G24" s="525" t="s">
        <v>737</v>
      </c>
      <c r="H24" s="170" t="s">
        <v>134</v>
      </c>
      <c r="I24" s="92" t="s">
        <v>135</v>
      </c>
      <c r="J24" s="93" t="s">
        <v>116</v>
      </c>
    </row>
    <row r="25" spans="1:10">
      <c r="B25" s="96" t="s">
        <v>136</v>
      </c>
      <c r="C25" s="89" t="s">
        <v>100</v>
      </c>
      <c r="D25" s="112">
        <v>5.8</v>
      </c>
      <c r="E25" s="111">
        <f t="shared" si="0"/>
        <v>2.5</v>
      </c>
      <c r="F25" s="36">
        <v>3.3</v>
      </c>
      <c r="G25" s="525" t="s">
        <v>737</v>
      </c>
      <c r="H25" s="170" t="s">
        <v>137</v>
      </c>
      <c r="I25" s="92" t="s">
        <v>138</v>
      </c>
      <c r="J25" s="93" t="s">
        <v>132</v>
      </c>
    </row>
    <row r="26" spans="1:10" ht="26.4">
      <c r="B26" s="113" t="s">
        <v>139</v>
      </c>
      <c r="C26" s="89" t="s">
        <v>100</v>
      </c>
      <c r="D26" s="112">
        <v>851268.1</v>
      </c>
      <c r="E26" s="111">
        <f t="shared" si="0"/>
        <v>195409.59999999998</v>
      </c>
      <c r="F26" s="112">
        <v>655858.5</v>
      </c>
      <c r="G26" s="527" t="s">
        <v>17</v>
      </c>
      <c r="H26" s="170" t="s">
        <v>140</v>
      </c>
      <c r="I26" s="92" t="s">
        <v>141</v>
      </c>
      <c r="J26" s="93" t="s">
        <v>120</v>
      </c>
    </row>
    <row r="27" spans="1:10">
      <c r="B27" s="96" t="s">
        <v>142</v>
      </c>
      <c r="C27" s="89" t="s">
        <v>28</v>
      </c>
      <c r="D27" s="319">
        <v>1.5</v>
      </c>
      <c r="E27" s="321">
        <f t="shared" si="0"/>
        <v>0.30000000000000004</v>
      </c>
      <c r="F27" s="319">
        <v>1.2</v>
      </c>
      <c r="G27" s="527" t="s">
        <v>17</v>
      </c>
      <c r="H27" s="170" t="s">
        <v>143</v>
      </c>
      <c r="I27" s="92" t="s">
        <v>123</v>
      </c>
      <c r="J27" s="13" t="s">
        <v>17</v>
      </c>
    </row>
    <row r="28" spans="1:10" ht="27" thickBot="1">
      <c r="B28" s="42" t="s">
        <v>144</v>
      </c>
      <c r="C28" s="23" t="s">
        <v>100</v>
      </c>
      <c r="D28" s="37">
        <v>58024718.299999997</v>
      </c>
      <c r="E28" s="38">
        <f t="shared" si="0"/>
        <v>3089149.3999999985</v>
      </c>
      <c r="F28" s="37">
        <v>54935568.899999999</v>
      </c>
      <c r="G28" s="528" t="s">
        <v>17</v>
      </c>
      <c r="H28" s="171" t="s">
        <v>145</v>
      </c>
      <c r="I28" s="31" t="s">
        <v>146</v>
      </c>
      <c r="J28" s="18" t="s">
        <v>120</v>
      </c>
    </row>
    <row r="29" spans="1:10" ht="6.6" customHeight="1" thickBot="1">
      <c r="A29" s="71"/>
      <c r="B29" s="651"/>
      <c r="C29" s="652"/>
      <c r="D29" s="653"/>
      <c r="E29" s="653"/>
      <c r="F29" s="653"/>
      <c r="G29" s="654"/>
      <c r="H29" s="655"/>
      <c r="I29" s="652"/>
      <c r="J29" s="655"/>
    </row>
    <row r="30" spans="1:10">
      <c r="B30" s="20" t="s">
        <v>147</v>
      </c>
      <c r="C30" s="709" t="s">
        <v>100</v>
      </c>
      <c r="D30" s="6" t="s">
        <v>17</v>
      </c>
      <c r="E30" s="11" t="s">
        <v>17</v>
      </c>
      <c r="F30" s="12" t="s">
        <v>17</v>
      </c>
      <c r="G30" s="527" t="s">
        <v>17</v>
      </c>
      <c r="H30" s="157" t="s">
        <v>148</v>
      </c>
      <c r="I30" s="11" t="s">
        <v>149</v>
      </c>
      <c r="J30" s="13" t="s">
        <v>17</v>
      </c>
    </row>
    <row r="31" spans="1:10">
      <c r="B31" s="110" t="s">
        <v>150</v>
      </c>
      <c r="C31" s="89" t="s">
        <v>100</v>
      </c>
      <c r="D31" s="103">
        <v>7.3</v>
      </c>
      <c r="E31" s="114">
        <f>D31-F31</f>
        <v>2.8999999999999995</v>
      </c>
      <c r="F31" s="103">
        <v>4.4000000000000004</v>
      </c>
      <c r="G31" s="525" t="s">
        <v>737</v>
      </c>
      <c r="H31" s="170" t="s">
        <v>151</v>
      </c>
      <c r="I31" s="92" t="s">
        <v>149</v>
      </c>
      <c r="J31" s="93" t="s">
        <v>17</v>
      </c>
    </row>
    <row r="32" spans="1:10">
      <c r="B32" s="109" t="s">
        <v>152</v>
      </c>
      <c r="C32" s="89" t="s">
        <v>100</v>
      </c>
      <c r="D32" s="112">
        <v>58024718.299999997</v>
      </c>
      <c r="E32" s="111">
        <f>D32-F32</f>
        <v>3089149.3999999985</v>
      </c>
      <c r="F32" s="36">
        <v>54935568.899999999</v>
      </c>
      <c r="G32" s="529" t="s">
        <v>737</v>
      </c>
      <c r="H32" s="170" t="s">
        <v>153</v>
      </c>
      <c r="I32" s="92" t="s">
        <v>154</v>
      </c>
      <c r="J32" s="13" t="s">
        <v>17</v>
      </c>
    </row>
    <row r="33" spans="1:10" ht="27" thickBot="1">
      <c r="B33" s="606" t="s">
        <v>155</v>
      </c>
      <c r="C33" s="592" t="s">
        <v>156</v>
      </c>
      <c r="D33" s="593">
        <v>3.1</v>
      </c>
      <c r="E33" s="607">
        <f>D33-F33</f>
        <v>0.20000000000000018</v>
      </c>
      <c r="F33" s="593">
        <v>2.9</v>
      </c>
      <c r="G33" s="594" t="s">
        <v>737</v>
      </c>
      <c r="H33" s="595" t="s">
        <v>157</v>
      </c>
      <c r="I33" s="592" t="s">
        <v>158</v>
      </c>
      <c r="J33" s="597" t="s">
        <v>17</v>
      </c>
    </row>
    <row r="34" spans="1:10" ht="6.6" customHeight="1" thickBot="1">
      <c r="A34" s="71"/>
      <c r="B34" s="651"/>
      <c r="C34" s="652"/>
      <c r="D34" s="653"/>
      <c r="E34" s="653"/>
      <c r="F34" s="653"/>
      <c r="G34" s="654"/>
      <c r="H34" s="655"/>
      <c r="I34" s="652"/>
      <c r="J34" s="655"/>
    </row>
    <row r="35" spans="1:10" ht="13.8" thickBot="1">
      <c r="B35" s="598" t="s">
        <v>159</v>
      </c>
      <c r="C35" s="599"/>
      <c r="D35" s="600"/>
      <c r="E35" s="601"/>
      <c r="F35" s="600"/>
      <c r="G35" s="602"/>
      <c r="H35" s="603"/>
      <c r="I35" s="604"/>
      <c r="J35" s="605"/>
    </row>
    <row r="36" spans="1:10" ht="15.6">
      <c r="B36" s="14" t="s">
        <v>160</v>
      </c>
      <c r="C36" s="11" t="s">
        <v>735</v>
      </c>
      <c r="D36" s="40">
        <v>16057222.699999999</v>
      </c>
      <c r="E36" s="52">
        <f>D36-F36</f>
        <v>710824</v>
      </c>
      <c r="F36" s="41">
        <v>15346398.699999999</v>
      </c>
      <c r="G36" s="525" t="s">
        <v>737</v>
      </c>
      <c r="H36" s="173" t="s">
        <v>161</v>
      </c>
      <c r="I36" s="44" t="s">
        <v>162</v>
      </c>
      <c r="J36" s="13" t="s">
        <v>163</v>
      </c>
    </row>
    <row r="37" spans="1:10" ht="13.8" thickBot="1">
      <c r="B37" s="608" t="s">
        <v>164</v>
      </c>
      <c r="C37" s="592" t="s">
        <v>28</v>
      </c>
      <c r="D37" s="609">
        <v>17.600000000000001</v>
      </c>
      <c r="E37" s="610">
        <f t="shared" ref="E37:E88" si="1">D37-F37</f>
        <v>-2.6999999999999993</v>
      </c>
      <c r="F37" s="609">
        <v>20.3</v>
      </c>
      <c r="G37" s="594" t="s">
        <v>737</v>
      </c>
      <c r="H37" s="595" t="s">
        <v>165</v>
      </c>
      <c r="I37" s="596" t="s">
        <v>166</v>
      </c>
      <c r="J37" s="597" t="s">
        <v>17</v>
      </c>
    </row>
    <row r="38" spans="1:10" ht="13.8" thickBot="1">
      <c r="B38" s="612" t="s">
        <v>167</v>
      </c>
      <c r="C38" s="613"/>
      <c r="D38" s="614"/>
      <c r="E38" s="615"/>
      <c r="F38" s="614"/>
      <c r="G38" s="616"/>
      <c r="H38" s="617"/>
      <c r="I38" s="618"/>
      <c r="J38" s="619"/>
    </row>
    <row r="39" spans="1:10" ht="15.6">
      <c r="B39" s="14" t="s">
        <v>168</v>
      </c>
      <c r="C39" s="11" t="s">
        <v>735</v>
      </c>
      <c r="D39" s="41">
        <v>19580.900000000001</v>
      </c>
      <c r="E39" s="52">
        <f t="shared" si="1"/>
        <v>-530.79999999999927</v>
      </c>
      <c r="F39" s="41">
        <v>20111.7</v>
      </c>
      <c r="G39" s="525" t="s">
        <v>737</v>
      </c>
      <c r="H39" s="173" t="s">
        <v>169</v>
      </c>
      <c r="I39" s="44" t="s">
        <v>170</v>
      </c>
      <c r="J39" s="611" t="s">
        <v>171</v>
      </c>
    </row>
    <row r="40" spans="1:10" ht="16.2" thickBot="1">
      <c r="B40" s="608" t="s">
        <v>172</v>
      </c>
      <c r="C40" s="592" t="s">
        <v>735</v>
      </c>
      <c r="D40" s="593">
        <v>592.70000000000005</v>
      </c>
      <c r="E40" s="607">
        <f t="shared" si="1"/>
        <v>-430.29999999999995</v>
      </c>
      <c r="F40" s="593">
        <v>1023</v>
      </c>
      <c r="G40" s="594" t="s">
        <v>737</v>
      </c>
      <c r="H40" s="595" t="s">
        <v>173</v>
      </c>
      <c r="I40" s="596" t="s">
        <v>174</v>
      </c>
      <c r="J40" s="622" t="s">
        <v>171</v>
      </c>
    </row>
    <row r="41" spans="1:10" ht="13.8" thickBot="1">
      <c r="B41" s="598" t="s">
        <v>175</v>
      </c>
      <c r="C41" s="599"/>
      <c r="D41" s="600"/>
      <c r="E41" s="620"/>
      <c r="F41" s="600"/>
      <c r="G41" s="621"/>
      <c r="H41" s="603"/>
      <c r="I41" s="604"/>
      <c r="J41" s="603"/>
    </row>
    <row r="42" spans="1:10" ht="15.6">
      <c r="B42" s="14" t="s">
        <v>176</v>
      </c>
      <c r="C42" s="11" t="s">
        <v>735</v>
      </c>
      <c r="D42" s="40">
        <v>17852584.199999999</v>
      </c>
      <c r="E42" s="52">
        <f t="shared" si="1"/>
        <v>-3131795.9000000022</v>
      </c>
      <c r="F42" s="41">
        <v>20984380.100000001</v>
      </c>
      <c r="G42" s="525" t="s">
        <v>737</v>
      </c>
      <c r="H42" s="173" t="s">
        <v>177</v>
      </c>
      <c r="I42" s="44" t="s">
        <v>178</v>
      </c>
      <c r="J42" s="611" t="s">
        <v>179</v>
      </c>
    </row>
    <row r="43" spans="1:10" ht="15.6">
      <c r="B43" s="43" t="s">
        <v>180</v>
      </c>
      <c r="C43" s="89" t="s">
        <v>735</v>
      </c>
      <c r="D43" s="112">
        <v>125012.3</v>
      </c>
      <c r="E43" s="111">
        <f t="shared" si="1"/>
        <v>-4259.6999999999971</v>
      </c>
      <c r="F43" s="41">
        <v>129272</v>
      </c>
      <c r="G43" s="525" t="s">
        <v>737</v>
      </c>
      <c r="H43" s="170" t="s">
        <v>177</v>
      </c>
      <c r="I43" s="92" t="s">
        <v>178</v>
      </c>
      <c r="J43" s="341" t="s">
        <v>179</v>
      </c>
    </row>
    <row r="44" spans="1:10" ht="15.6">
      <c r="B44" s="115" t="s">
        <v>181</v>
      </c>
      <c r="C44" s="89" t="s">
        <v>735</v>
      </c>
      <c r="D44" s="112">
        <v>3404332.2</v>
      </c>
      <c r="E44" s="111">
        <f t="shared" si="1"/>
        <v>-4308641.8</v>
      </c>
      <c r="F44" s="36">
        <v>7712974</v>
      </c>
      <c r="G44" s="525" t="s">
        <v>737</v>
      </c>
      <c r="H44" s="170" t="s">
        <v>177</v>
      </c>
      <c r="I44" s="92" t="s">
        <v>178</v>
      </c>
      <c r="J44" s="341" t="s">
        <v>179</v>
      </c>
    </row>
    <row r="45" spans="1:10" ht="15.6">
      <c r="B45" s="116" t="s">
        <v>182</v>
      </c>
      <c r="C45" s="89" t="s">
        <v>735</v>
      </c>
      <c r="D45" s="112">
        <v>2851625.1</v>
      </c>
      <c r="E45" s="111">
        <f t="shared" si="1"/>
        <v>174346.70000000019</v>
      </c>
      <c r="F45" s="112">
        <v>2677278.4</v>
      </c>
      <c r="G45" s="525" t="s">
        <v>737</v>
      </c>
      <c r="H45" s="170" t="s">
        <v>177</v>
      </c>
      <c r="I45" s="92" t="s">
        <v>178</v>
      </c>
      <c r="J45" s="341" t="s">
        <v>179</v>
      </c>
    </row>
    <row r="46" spans="1:10" ht="15.6">
      <c r="B46" s="115" t="s">
        <v>183</v>
      </c>
      <c r="C46" s="89" t="s">
        <v>735</v>
      </c>
      <c r="D46" s="112">
        <v>11050788.5</v>
      </c>
      <c r="E46" s="111">
        <f t="shared" si="1"/>
        <v>874592.69999999925</v>
      </c>
      <c r="F46" s="36">
        <v>10176195.800000001</v>
      </c>
      <c r="G46" s="525" t="s">
        <v>737</v>
      </c>
      <c r="H46" s="170" t="s">
        <v>177</v>
      </c>
      <c r="I46" s="92" t="s">
        <v>178</v>
      </c>
      <c r="J46" s="341" t="s">
        <v>179</v>
      </c>
    </row>
    <row r="47" spans="1:10" ht="15.6">
      <c r="B47" s="116" t="s">
        <v>184</v>
      </c>
      <c r="C47" s="89" t="s">
        <v>735</v>
      </c>
      <c r="D47" s="112">
        <v>7854.6</v>
      </c>
      <c r="E47" s="111">
        <f t="shared" si="1"/>
        <v>-689.39999999999964</v>
      </c>
      <c r="F47" s="112">
        <v>8544</v>
      </c>
      <c r="G47" s="525" t="s">
        <v>737</v>
      </c>
      <c r="H47" s="170" t="s">
        <v>177</v>
      </c>
      <c r="I47" s="92" t="s">
        <v>178</v>
      </c>
      <c r="J47" s="341" t="s">
        <v>179</v>
      </c>
    </row>
    <row r="48" spans="1:10" ht="15.6">
      <c r="B48" s="115" t="s">
        <v>185</v>
      </c>
      <c r="C48" s="89" t="s">
        <v>735</v>
      </c>
      <c r="D48" s="112">
        <v>13471.8</v>
      </c>
      <c r="E48" s="111">
        <f t="shared" si="1"/>
        <v>-7086.6000000000022</v>
      </c>
      <c r="F48" s="36">
        <v>20558.400000000001</v>
      </c>
      <c r="G48" s="525" t="s">
        <v>737</v>
      </c>
      <c r="H48" s="170" t="s">
        <v>177</v>
      </c>
      <c r="I48" s="92" t="s">
        <v>178</v>
      </c>
      <c r="J48" s="341" t="s">
        <v>179</v>
      </c>
    </row>
    <row r="49" spans="1:10" ht="15.6">
      <c r="B49" s="116" t="s">
        <v>186</v>
      </c>
      <c r="C49" s="89" t="s">
        <v>735</v>
      </c>
      <c r="D49" s="112">
        <v>24938.799999999999</v>
      </c>
      <c r="E49" s="111">
        <f t="shared" si="1"/>
        <v>6663.2000000000007</v>
      </c>
      <c r="F49" s="112">
        <v>18275.599999999999</v>
      </c>
      <c r="G49" s="525" t="s">
        <v>737</v>
      </c>
      <c r="H49" s="170" t="s">
        <v>177</v>
      </c>
      <c r="I49" s="92" t="s">
        <v>178</v>
      </c>
      <c r="J49" s="341" t="s">
        <v>179</v>
      </c>
    </row>
    <row r="50" spans="1:10" ht="15.6">
      <c r="B50" s="115" t="s">
        <v>187</v>
      </c>
      <c r="C50" s="89" t="s">
        <v>735</v>
      </c>
      <c r="D50" s="112" t="s">
        <v>188</v>
      </c>
      <c r="E50" s="111" t="s">
        <v>17</v>
      </c>
      <c r="F50" s="36" t="s">
        <v>188</v>
      </c>
      <c r="G50" s="525" t="s">
        <v>737</v>
      </c>
      <c r="H50" s="170" t="s">
        <v>177</v>
      </c>
      <c r="I50" s="92" t="s">
        <v>178</v>
      </c>
      <c r="J50" s="341" t="s">
        <v>179</v>
      </c>
    </row>
    <row r="51" spans="1:10" ht="15.6">
      <c r="B51" s="116" t="s">
        <v>189</v>
      </c>
      <c r="C51" s="89" t="s">
        <v>735</v>
      </c>
      <c r="D51" s="112" t="s">
        <v>188</v>
      </c>
      <c r="E51" s="111" t="s">
        <v>17</v>
      </c>
      <c r="F51" s="112" t="s">
        <v>188</v>
      </c>
      <c r="G51" s="525" t="s">
        <v>737</v>
      </c>
      <c r="H51" s="170" t="s">
        <v>177</v>
      </c>
      <c r="I51" s="92" t="s">
        <v>178</v>
      </c>
      <c r="J51" s="341" t="s">
        <v>179</v>
      </c>
    </row>
    <row r="52" spans="1:10" ht="15.6">
      <c r="B52" s="115" t="s">
        <v>190</v>
      </c>
      <c r="C52" s="89" t="s">
        <v>735</v>
      </c>
      <c r="D52" s="112" t="s">
        <v>188</v>
      </c>
      <c r="E52" s="111" t="s">
        <v>17</v>
      </c>
      <c r="F52" s="36" t="s">
        <v>188</v>
      </c>
      <c r="G52" s="525" t="s">
        <v>737</v>
      </c>
      <c r="H52" s="170" t="s">
        <v>177</v>
      </c>
      <c r="I52" s="92" t="s">
        <v>178</v>
      </c>
      <c r="J52" s="341" t="s">
        <v>179</v>
      </c>
    </row>
    <row r="53" spans="1:10" ht="15.6">
      <c r="B53" s="116" t="s">
        <v>191</v>
      </c>
      <c r="C53" s="89" t="s">
        <v>735</v>
      </c>
      <c r="D53" s="112">
        <v>80191.3</v>
      </c>
      <c r="E53" s="111">
        <f t="shared" si="1"/>
        <v>23205.100000000006</v>
      </c>
      <c r="F53" s="112">
        <v>56986.2</v>
      </c>
      <c r="G53" s="525" t="s">
        <v>737</v>
      </c>
      <c r="H53" s="170" t="s">
        <v>177</v>
      </c>
      <c r="I53" s="92" t="s">
        <v>178</v>
      </c>
      <c r="J53" s="341" t="s">
        <v>179</v>
      </c>
    </row>
    <row r="54" spans="1:10" ht="15.6">
      <c r="B54" s="115" t="s">
        <v>192</v>
      </c>
      <c r="C54" s="89" t="s">
        <v>735</v>
      </c>
      <c r="D54" s="112" t="s">
        <v>188</v>
      </c>
      <c r="E54" s="111" t="s">
        <v>17</v>
      </c>
      <c r="F54" s="36" t="s">
        <v>188</v>
      </c>
      <c r="G54" s="525" t="s">
        <v>737</v>
      </c>
      <c r="H54" s="170" t="s">
        <v>177</v>
      </c>
      <c r="I54" s="92" t="s">
        <v>178</v>
      </c>
      <c r="J54" s="341" t="s">
        <v>179</v>
      </c>
    </row>
    <row r="55" spans="1:10" ht="15.6">
      <c r="B55" s="116" t="s">
        <v>193</v>
      </c>
      <c r="C55" s="89" t="s">
        <v>735</v>
      </c>
      <c r="D55" s="112">
        <v>158931.6</v>
      </c>
      <c r="E55" s="111">
        <f t="shared" si="1"/>
        <v>70494</v>
      </c>
      <c r="F55" s="112">
        <v>88437.6</v>
      </c>
      <c r="G55" s="525" t="s">
        <v>737</v>
      </c>
      <c r="H55" s="170" t="s">
        <v>177</v>
      </c>
      <c r="I55" s="92" t="s">
        <v>178</v>
      </c>
      <c r="J55" s="341" t="s">
        <v>179</v>
      </c>
    </row>
    <row r="56" spans="1:10" ht="15.6">
      <c r="B56" s="115" t="s">
        <v>194</v>
      </c>
      <c r="C56" s="89" t="s">
        <v>735</v>
      </c>
      <c r="D56" s="112" t="s">
        <v>188</v>
      </c>
      <c r="E56" s="111" t="s">
        <v>17</v>
      </c>
      <c r="F56" s="36" t="s">
        <v>188</v>
      </c>
      <c r="G56" s="525" t="s">
        <v>737</v>
      </c>
      <c r="H56" s="170" t="s">
        <v>177</v>
      </c>
      <c r="I56" s="92" t="s">
        <v>178</v>
      </c>
      <c r="J56" s="341" t="s">
        <v>179</v>
      </c>
    </row>
    <row r="57" spans="1:10" ht="16.2" thickBot="1">
      <c r="B57" s="687" t="s">
        <v>195</v>
      </c>
      <c r="C57" s="592" t="s">
        <v>735</v>
      </c>
      <c r="D57" s="593">
        <v>135438</v>
      </c>
      <c r="E57" s="607">
        <f t="shared" si="1"/>
        <v>39580</v>
      </c>
      <c r="F57" s="685">
        <v>95858</v>
      </c>
      <c r="G57" s="594" t="s">
        <v>737</v>
      </c>
      <c r="H57" s="595" t="s">
        <v>177</v>
      </c>
      <c r="I57" s="596" t="s">
        <v>178</v>
      </c>
      <c r="J57" s="622" t="s">
        <v>179</v>
      </c>
    </row>
    <row r="58" spans="1:10" ht="13.8" thickBot="1">
      <c r="B58" s="598" t="s">
        <v>196</v>
      </c>
      <c r="C58" s="599"/>
      <c r="D58" s="600"/>
      <c r="E58" s="620"/>
      <c r="F58" s="686"/>
      <c r="G58" s="621"/>
      <c r="H58" s="603"/>
      <c r="I58" s="604"/>
      <c r="J58" s="605"/>
    </row>
    <row r="59" spans="1:10" ht="15.6">
      <c r="B59" s="14" t="s">
        <v>197</v>
      </c>
      <c r="C59" s="8" t="s">
        <v>735</v>
      </c>
      <c r="D59" s="40">
        <v>33929387.899999999</v>
      </c>
      <c r="E59" s="52">
        <f t="shared" si="1"/>
        <v>-2421502.5</v>
      </c>
      <c r="F59" s="36">
        <v>36350890.399999999</v>
      </c>
      <c r="G59" s="535" t="s">
        <v>17</v>
      </c>
      <c r="H59" s="173" t="s">
        <v>198</v>
      </c>
      <c r="I59" s="44" t="s">
        <v>199</v>
      </c>
      <c r="J59" s="647" t="s">
        <v>200</v>
      </c>
    </row>
    <row r="60" spans="1:10" ht="16.2" thickBot="1">
      <c r="B60" s="45" t="s">
        <v>201</v>
      </c>
      <c r="C60" s="648" t="s">
        <v>735</v>
      </c>
      <c r="D60" s="37">
        <v>33910399.700000003</v>
      </c>
      <c r="E60" s="38">
        <f t="shared" si="1"/>
        <v>-2421402</v>
      </c>
      <c r="F60" s="46">
        <v>36331801.700000003</v>
      </c>
      <c r="G60" s="649" t="s">
        <v>17</v>
      </c>
      <c r="H60" s="171" t="s">
        <v>202</v>
      </c>
      <c r="I60" s="31" t="s">
        <v>203</v>
      </c>
      <c r="J60" s="650" t="s">
        <v>200</v>
      </c>
    </row>
    <row r="61" spans="1:10" ht="6.6" customHeight="1" thickBot="1">
      <c r="A61" s="71"/>
      <c r="B61" s="651"/>
      <c r="C61" s="652"/>
      <c r="D61" s="653"/>
      <c r="E61" s="653"/>
      <c r="F61" s="653"/>
      <c r="G61" s="654"/>
      <c r="H61" s="655"/>
      <c r="I61" s="652"/>
      <c r="J61" s="655"/>
    </row>
    <row r="62" spans="1:10" ht="27" thickBot="1">
      <c r="B62" s="79" t="s">
        <v>783</v>
      </c>
      <c r="C62" s="70" t="s">
        <v>735</v>
      </c>
      <c r="D62" s="506">
        <v>198094</v>
      </c>
      <c r="E62" s="507">
        <f t="shared" si="1"/>
        <v>39801</v>
      </c>
      <c r="F62" s="508">
        <v>158293</v>
      </c>
      <c r="G62" s="532" t="s">
        <v>737</v>
      </c>
      <c r="H62" s="172" t="s">
        <v>205</v>
      </c>
      <c r="I62" s="80" t="s">
        <v>206</v>
      </c>
      <c r="J62" s="172" t="s">
        <v>207</v>
      </c>
    </row>
    <row r="63" spans="1:10">
      <c r="B63" s="50" t="s">
        <v>208</v>
      </c>
      <c r="C63" s="8"/>
      <c r="D63" s="41"/>
      <c r="E63" s="217"/>
      <c r="F63" s="77"/>
      <c r="G63" s="527"/>
      <c r="H63" s="191"/>
      <c r="I63" s="78"/>
      <c r="J63" s="13"/>
    </row>
    <row r="64" spans="1:10">
      <c r="B64" s="90" t="s">
        <v>209</v>
      </c>
      <c r="C64" s="89" t="s">
        <v>28</v>
      </c>
      <c r="D64" s="319">
        <v>95.7</v>
      </c>
      <c r="E64" s="320">
        <f>D64-F64</f>
        <v>2</v>
      </c>
      <c r="F64" s="319">
        <v>93.7</v>
      </c>
      <c r="G64" s="525" t="s">
        <v>737</v>
      </c>
      <c r="H64" s="170" t="s">
        <v>210</v>
      </c>
      <c r="I64" s="92" t="s">
        <v>211</v>
      </c>
      <c r="J64" s="173" t="s">
        <v>17</v>
      </c>
    </row>
    <row r="65" spans="2:10" ht="39.6">
      <c r="B65" s="166" t="s">
        <v>212</v>
      </c>
      <c r="C65" s="161" t="s">
        <v>28</v>
      </c>
      <c r="D65" s="319">
        <v>44.6</v>
      </c>
      <c r="E65" s="162" t="s">
        <v>17</v>
      </c>
      <c r="F65" s="168" t="s">
        <v>17</v>
      </c>
      <c r="G65" s="527" t="s">
        <v>17</v>
      </c>
      <c r="H65" s="170" t="s">
        <v>213</v>
      </c>
      <c r="I65" s="117" t="s">
        <v>211</v>
      </c>
      <c r="J65" s="173" t="s">
        <v>17</v>
      </c>
    </row>
    <row r="66" spans="2:10" ht="27" thickBot="1">
      <c r="B66" s="167" t="s">
        <v>214</v>
      </c>
      <c r="C66" s="163" t="s">
        <v>28</v>
      </c>
      <c r="D66" s="319">
        <v>51.1</v>
      </c>
      <c r="E66" s="164" t="s">
        <v>17</v>
      </c>
      <c r="F66" s="169" t="s">
        <v>17</v>
      </c>
      <c r="G66" s="528" t="s">
        <v>17</v>
      </c>
      <c r="H66" s="171" t="s">
        <v>215</v>
      </c>
      <c r="I66" s="165" t="s">
        <v>211</v>
      </c>
      <c r="J66" s="173" t="s">
        <v>17</v>
      </c>
    </row>
    <row r="67" spans="2:10" ht="13.8" thickBot="1">
      <c r="B67" s="79" t="s">
        <v>216</v>
      </c>
      <c r="C67" s="70" t="s">
        <v>28</v>
      </c>
      <c r="D67" s="317">
        <v>0.2</v>
      </c>
      <c r="E67" s="318">
        <v>0.1</v>
      </c>
      <c r="F67" s="317">
        <v>0.1</v>
      </c>
      <c r="G67" s="533" t="s">
        <v>17</v>
      </c>
      <c r="H67" s="172" t="s">
        <v>217</v>
      </c>
      <c r="I67" s="80" t="s">
        <v>218</v>
      </c>
      <c r="J67" s="187" t="s">
        <v>17</v>
      </c>
    </row>
    <row r="68" spans="2:10">
      <c r="B68" s="10" t="s">
        <v>219</v>
      </c>
      <c r="C68" s="11"/>
      <c r="D68" s="41"/>
      <c r="E68" s="52"/>
      <c r="F68" s="36"/>
      <c r="G68" s="527"/>
      <c r="H68" s="173"/>
      <c r="I68" s="44"/>
      <c r="J68" s="13"/>
    </row>
    <row r="69" spans="2:10" ht="15.6">
      <c r="B69" s="14" t="s">
        <v>220</v>
      </c>
      <c r="C69" s="89" t="s">
        <v>778</v>
      </c>
      <c r="D69" s="112">
        <v>1.8209</v>
      </c>
      <c r="E69" s="111">
        <f t="shared" si="1"/>
        <v>-9.0300000000000047E-2</v>
      </c>
      <c r="F69" s="36">
        <v>1.9112</v>
      </c>
      <c r="G69" s="527" t="s">
        <v>17</v>
      </c>
      <c r="H69" s="197" t="s">
        <v>221</v>
      </c>
      <c r="I69" s="92" t="str">
        <f>'[1]ESRS E1'!$C$136&amp;" "&amp;'[1]ESRS E1'!$D$136&amp;" "&amp;'[1]ESRS E1'!$E$136</f>
        <v xml:space="preserve"> E1-6  53 AR 53</v>
      </c>
      <c r="J69" s="170" t="s">
        <v>222</v>
      </c>
    </row>
    <row r="70" spans="2:10" ht="15.6">
      <c r="B70" s="14" t="s">
        <v>223</v>
      </c>
      <c r="C70" s="89" t="s">
        <v>778</v>
      </c>
      <c r="D70" s="112">
        <v>1.8199000000000001</v>
      </c>
      <c r="E70" s="111">
        <f t="shared" si="1"/>
        <v>-9.0299999999999825E-2</v>
      </c>
      <c r="F70" s="36">
        <v>1.9101999999999999</v>
      </c>
      <c r="G70" s="527" t="s">
        <v>17</v>
      </c>
      <c r="H70" s="197" t="s">
        <v>224</v>
      </c>
      <c r="I70" s="92" t="str">
        <f>'[1]ESRS E1'!$C$137&amp;" "&amp;'[1]ESRS E1'!$D$137&amp;" "&amp;'[1]ESRS E1'!$E$137</f>
        <v xml:space="preserve"> E1-6  53 AR 53</v>
      </c>
      <c r="J70" s="342" t="s">
        <v>222</v>
      </c>
    </row>
    <row r="71" spans="2:10">
      <c r="B71" s="53" t="s">
        <v>225</v>
      </c>
      <c r="C71" s="16" t="s">
        <v>782</v>
      </c>
      <c r="D71" s="37">
        <v>18632.8</v>
      </c>
      <c r="E71" s="38">
        <f t="shared" si="1"/>
        <v>-479</v>
      </c>
      <c r="F71" s="54">
        <v>19111.8</v>
      </c>
      <c r="G71" s="534" t="s">
        <v>737</v>
      </c>
      <c r="H71" s="198" t="s">
        <v>226</v>
      </c>
      <c r="I71" s="31" t="str">
        <f>'[1]ESRS E1'!$C$140&amp;" "&amp;'[1]ESRS E1'!$D$140</f>
        <v>E1-6 AR 55</v>
      </c>
      <c r="J71" s="343" t="s">
        <v>53</v>
      </c>
    </row>
    <row r="72" spans="2:10">
      <c r="B72" s="10" t="s">
        <v>227</v>
      </c>
      <c r="C72" s="5"/>
      <c r="D72" s="180"/>
      <c r="E72" s="52"/>
      <c r="F72" s="36"/>
      <c r="G72" s="527"/>
      <c r="H72" s="173"/>
      <c r="I72" s="44"/>
      <c r="J72" s="173"/>
    </row>
    <row r="73" spans="2:10" ht="26.4">
      <c r="B73" s="14" t="s">
        <v>228</v>
      </c>
      <c r="C73" s="89" t="s">
        <v>738</v>
      </c>
      <c r="D73" s="181">
        <v>0</v>
      </c>
      <c r="E73" s="118">
        <f t="shared" si="1"/>
        <v>0</v>
      </c>
      <c r="F73" s="47">
        <v>0</v>
      </c>
      <c r="G73" s="527" t="s">
        <v>17</v>
      </c>
      <c r="H73" s="170" t="s">
        <v>229</v>
      </c>
      <c r="I73" s="92" t="s">
        <v>230</v>
      </c>
      <c r="J73" s="170" t="s">
        <v>231</v>
      </c>
    </row>
    <row r="74" spans="2:10" ht="26.4">
      <c r="B74" s="14" t="s">
        <v>232</v>
      </c>
      <c r="C74" s="89" t="s">
        <v>738</v>
      </c>
      <c r="D74" s="181">
        <v>0</v>
      </c>
      <c r="E74" s="118">
        <f t="shared" si="1"/>
        <v>0</v>
      </c>
      <c r="F74" s="47">
        <v>0</v>
      </c>
      <c r="G74" s="527" t="s">
        <v>17</v>
      </c>
      <c r="H74" s="170" t="s">
        <v>229</v>
      </c>
      <c r="I74" s="92" t="s">
        <v>230</v>
      </c>
      <c r="J74" s="170" t="s">
        <v>231</v>
      </c>
    </row>
    <row r="75" spans="2:10" ht="26.4">
      <c r="B75" s="14" t="s">
        <v>233</v>
      </c>
      <c r="C75" s="89" t="s">
        <v>738</v>
      </c>
      <c r="D75" s="181">
        <v>0</v>
      </c>
      <c r="E75" s="118">
        <f t="shared" si="1"/>
        <v>0</v>
      </c>
      <c r="F75" s="47">
        <v>0</v>
      </c>
      <c r="G75" s="527" t="s">
        <v>17</v>
      </c>
      <c r="H75" s="170" t="s">
        <v>229</v>
      </c>
      <c r="I75" s="92" t="s">
        <v>230</v>
      </c>
      <c r="J75" s="170" t="s">
        <v>231</v>
      </c>
    </row>
    <row r="76" spans="2:10" ht="26.4">
      <c r="B76" s="10" t="s">
        <v>234</v>
      </c>
      <c r="C76" s="89" t="s">
        <v>738</v>
      </c>
      <c r="D76" s="181" t="s">
        <v>17</v>
      </c>
      <c r="E76" s="118" t="s">
        <v>17</v>
      </c>
      <c r="F76" s="47" t="s">
        <v>17</v>
      </c>
      <c r="G76" s="527" t="s">
        <v>17</v>
      </c>
      <c r="H76" s="170" t="s">
        <v>235</v>
      </c>
      <c r="I76" s="92" t="s">
        <v>236</v>
      </c>
      <c r="J76" s="170" t="s">
        <v>231</v>
      </c>
    </row>
    <row r="77" spans="2:10" ht="15.6">
      <c r="B77" s="14" t="s">
        <v>237</v>
      </c>
      <c r="C77" s="89" t="s">
        <v>738</v>
      </c>
      <c r="D77" s="181">
        <v>0</v>
      </c>
      <c r="E77" s="118">
        <f t="shared" si="1"/>
        <v>0</v>
      </c>
      <c r="F77" s="47">
        <v>0</v>
      </c>
      <c r="G77" s="527" t="s">
        <v>17</v>
      </c>
      <c r="H77" s="170" t="s">
        <v>238</v>
      </c>
      <c r="I77" s="92" t="s">
        <v>239</v>
      </c>
      <c r="J77" s="13" t="s">
        <v>17</v>
      </c>
    </row>
    <row r="78" spans="2:10" ht="16.2" thickBot="1">
      <c r="B78" s="45" t="s">
        <v>240</v>
      </c>
      <c r="C78" s="16" t="s">
        <v>738</v>
      </c>
      <c r="D78" s="182">
        <v>0</v>
      </c>
      <c r="E78" s="55">
        <f t="shared" si="1"/>
        <v>0</v>
      </c>
      <c r="F78" s="56">
        <v>0</v>
      </c>
      <c r="G78" s="528" t="s">
        <v>17</v>
      </c>
      <c r="H78" s="187" t="s">
        <v>241</v>
      </c>
      <c r="I78" s="81" t="str">
        <f>'[1]ESRS E1'!$C$147&amp;" "&amp;'[1]ESRS E1'!$D$147</f>
        <v xml:space="preserve"> E1-7  AR 58 f</v>
      </c>
      <c r="J78" s="188" t="s">
        <v>17</v>
      </c>
    </row>
    <row r="79" spans="2:10">
      <c r="B79" s="218" t="s">
        <v>242</v>
      </c>
      <c r="C79" s="89"/>
      <c r="D79" s="48"/>
      <c r="E79" s="49"/>
      <c r="F79" s="47"/>
      <c r="G79" s="527"/>
      <c r="H79" s="191"/>
      <c r="I79" s="44"/>
      <c r="J79" s="173"/>
    </row>
    <row r="80" spans="2:10" ht="27">
      <c r="B80" s="14" t="s">
        <v>243</v>
      </c>
      <c r="C80" s="89" t="s">
        <v>735</v>
      </c>
      <c r="D80" s="183">
        <v>23248</v>
      </c>
      <c r="E80" s="210">
        <f t="shared" si="1"/>
        <v>-5852</v>
      </c>
      <c r="F80" s="208">
        <v>29100</v>
      </c>
      <c r="G80" s="525" t="s">
        <v>737</v>
      </c>
      <c r="H80" s="197" t="s">
        <v>244</v>
      </c>
      <c r="I80" s="22" t="str">
        <f>'[1]ESRS E1'!$C$151&amp;" "&amp;'[1]ESRS E1'!$D$151</f>
        <v xml:space="preserve"> E1-7  59a</v>
      </c>
      <c r="J80" s="344" t="s">
        <v>245</v>
      </c>
    </row>
    <row r="81" spans="2:13">
      <c r="B81" s="14" t="s">
        <v>246</v>
      </c>
      <c r="C81" s="89" t="s">
        <v>28</v>
      </c>
      <c r="D81" s="183">
        <v>0</v>
      </c>
      <c r="E81" s="118">
        <f t="shared" si="1"/>
        <v>0</v>
      </c>
      <c r="F81" s="208">
        <v>0</v>
      </c>
      <c r="G81" s="527" t="s">
        <v>17</v>
      </c>
      <c r="H81" s="197" t="s">
        <v>247</v>
      </c>
      <c r="I81" s="22" t="str">
        <f>'[1]ESRS E1'!$C$155&amp;" "&amp;'[1]ESRS E1'!$D$155</f>
        <v xml:space="preserve"> E1-7  AR 62 a</v>
      </c>
      <c r="J81" s="192" t="s">
        <v>17</v>
      </c>
    </row>
    <row r="82" spans="2:13">
      <c r="B82" s="14" t="s">
        <v>248</v>
      </c>
      <c r="C82" s="89" t="s">
        <v>28</v>
      </c>
      <c r="D82" s="184">
        <v>1</v>
      </c>
      <c r="E82" s="118">
        <f t="shared" si="1"/>
        <v>0</v>
      </c>
      <c r="F82" s="209">
        <v>1</v>
      </c>
      <c r="G82" s="525" t="s">
        <v>737</v>
      </c>
      <c r="H82" s="197" t="s">
        <v>249</v>
      </c>
      <c r="I82" s="22" t="str">
        <f>'[1]ESRS E1'!$C$154&amp;" "&amp;'[1]ESRS E1'!$D$154</f>
        <v xml:space="preserve"> E1-7  AR 62 a</v>
      </c>
      <c r="J82" s="192" t="s">
        <v>17</v>
      </c>
    </row>
    <row r="83" spans="2:13">
      <c r="B83" s="14" t="s">
        <v>250</v>
      </c>
      <c r="C83" s="89" t="s">
        <v>28</v>
      </c>
      <c r="D83" s="184">
        <v>1</v>
      </c>
      <c r="E83" s="118">
        <f t="shared" si="1"/>
        <v>0</v>
      </c>
      <c r="F83" s="209">
        <v>1</v>
      </c>
      <c r="G83" s="525" t="s">
        <v>737</v>
      </c>
      <c r="H83" s="199" t="s">
        <v>251</v>
      </c>
      <c r="I83" s="194" t="s">
        <v>252</v>
      </c>
      <c r="J83" s="192" t="s">
        <v>17</v>
      </c>
    </row>
    <row r="84" spans="2:13">
      <c r="B84" s="14" t="s">
        <v>253</v>
      </c>
      <c r="C84" s="89" t="s">
        <v>28</v>
      </c>
      <c r="D84" s="183">
        <v>0</v>
      </c>
      <c r="E84" s="118">
        <f t="shared" si="1"/>
        <v>0</v>
      </c>
      <c r="F84" s="208">
        <v>0</v>
      </c>
      <c r="G84" s="527" t="s">
        <v>17</v>
      </c>
      <c r="H84" s="197" t="s">
        <v>254</v>
      </c>
      <c r="I84" s="194" t="s">
        <v>734</v>
      </c>
      <c r="J84" s="192" t="s">
        <v>17</v>
      </c>
    </row>
    <row r="85" spans="2:13" ht="26.4">
      <c r="B85" s="7" t="s">
        <v>255</v>
      </c>
      <c r="C85" s="324" t="s">
        <v>28</v>
      </c>
      <c r="D85" s="327">
        <v>0</v>
      </c>
      <c r="E85" s="324">
        <f t="shared" si="1"/>
        <v>0</v>
      </c>
      <c r="F85" s="51">
        <v>0</v>
      </c>
      <c r="G85" s="535" t="s">
        <v>17</v>
      </c>
      <c r="H85" s="328" t="s">
        <v>256</v>
      </c>
      <c r="I85" s="325" t="s">
        <v>733</v>
      </c>
      <c r="J85" s="326" t="s">
        <v>17</v>
      </c>
    </row>
    <row r="86" spans="2:13" ht="27" thickBot="1">
      <c r="B86" s="53" t="s">
        <v>731</v>
      </c>
      <c r="C86" s="16" t="s">
        <v>735</v>
      </c>
      <c r="D86" s="329" t="s">
        <v>17</v>
      </c>
      <c r="E86" s="55" t="s">
        <v>17</v>
      </c>
      <c r="F86" s="329" t="s">
        <v>17</v>
      </c>
      <c r="G86" s="534" t="s">
        <v>17</v>
      </c>
      <c r="H86" s="198" t="s">
        <v>730</v>
      </c>
      <c r="I86" s="330" t="s">
        <v>732</v>
      </c>
      <c r="J86" s="243" t="s">
        <v>17</v>
      </c>
    </row>
    <row r="87" spans="2:13">
      <c r="B87" s="10" t="s">
        <v>257</v>
      </c>
      <c r="C87" s="11"/>
      <c r="D87" s="51"/>
      <c r="E87" s="49"/>
      <c r="F87" s="51"/>
      <c r="G87" s="525"/>
      <c r="H87" s="192"/>
      <c r="I87" s="22"/>
      <c r="J87" s="192"/>
    </row>
    <row r="88" spans="2:13" ht="15.6">
      <c r="B88" s="14" t="s">
        <v>258</v>
      </c>
      <c r="C88" s="89" t="s">
        <v>739</v>
      </c>
      <c r="D88" s="183">
        <v>76</v>
      </c>
      <c r="E88" s="210">
        <f t="shared" si="1"/>
        <v>-6</v>
      </c>
      <c r="F88" s="183">
        <v>82</v>
      </c>
      <c r="G88" s="525" t="s">
        <v>737</v>
      </c>
      <c r="H88" s="232" t="s">
        <v>259</v>
      </c>
      <c r="I88" s="194" t="s">
        <v>260</v>
      </c>
      <c r="J88" s="199" t="s">
        <v>17</v>
      </c>
    </row>
    <row r="89" spans="2:13" ht="15.6">
      <c r="B89" s="14" t="s">
        <v>261</v>
      </c>
      <c r="C89" s="11" t="s">
        <v>739</v>
      </c>
      <c r="D89" s="185">
        <v>110</v>
      </c>
      <c r="E89" s="211">
        <f>D89-F89</f>
        <v>32</v>
      </c>
      <c r="F89" s="185">
        <v>78</v>
      </c>
      <c r="G89" s="525" t="s">
        <v>737</v>
      </c>
      <c r="H89" s="232" t="s">
        <v>259</v>
      </c>
      <c r="I89" s="194" t="s">
        <v>260</v>
      </c>
      <c r="J89" s="199" t="s">
        <v>17</v>
      </c>
    </row>
    <row r="90" spans="2:13" ht="26.4">
      <c r="B90" s="14" t="s">
        <v>262</v>
      </c>
      <c r="C90" s="11" t="s">
        <v>28</v>
      </c>
      <c r="D90" s="185">
        <v>0</v>
      </c>
      <c r="E90" s="119">
        <v>0</v>
      </c>
      <c r="F90" s="185">
        <v>0</v>
      </c>
      <c r="G90" s="530" t="s">
        <v>737</v>
      </c>
      <c r="H90" s="232" t="s">
        <v>263</v>
      </c>
      <c r="I90" s="194" t="s">
        <v>264</v>
      </c>
      <c r="J90" s="199" t="s">
        <v>17</v>
      </c>
    </row>
    <row r="91" spans="2:13" ht="26.4">
      <c r="B91" s="14" t="s">
        <v>265</v>
      </c>
      <c r="C91" s="11" t="s">
        <v>28</v>
      </c>
      <c r="D91" s="185">
        <v>0</v>
      </c>
      <c r="E91" s="119">
        <v>0</v>
      </c>
      <c r="F91" s="185">
        <v>0</v>
      </c>
      <c r="G91" s="530" t="s">
        <v>737</v>
      </c>
      <c r="H91" s="232" t="s">
        <v>266</v>
      </c>
      <c r="I91" s="194" t="s">
        <v>264</v>
      </c>
      <c r="J91" s="232" t="s">
        <v>17</v>
      </c>
    </row>
    <row r="92" spans="2:13" ht="27" thickBot="1">
      <c r="B92" s="45" t="s">
        <v>267</v>
      </c>
      <c r="C92" s="57" t="s">
        <v>28</v>
      </c>
      <c r="D92" s="186">
        <v>0</v>
      </c>
      <c r="E92" s="74">
        <v>0</v>
      </c>
      <c r="F92" s="186">
        <v>0</v>
      </c>
      <c r="G92" s="536" t="s">
        <v>737</v>
      </c>
      <c r="H92" s="200" t="s">
        <v>268</v>
      </c>
      <c r="I92" s="195" t="s">
        <v>264</v>
      </c>
      <c r="J92" s="200" t="s">
        <v>17</v>
      </c>
    </row>
    <row r="93" spans="2:13" ht="15.6">
      <c r="B93" s="665" t="s">
        <v>269</v>
      </c>
      <c r="C93" s="193" t="s">
        <v>779</v>
      </c>
      <c r="D93" s="666">
        <v>15.8</v>
      </c>
      <c r="E93" s="668">
        <f>D93-F93</f>
        <v>0.80000000000000071</v>
      </c>
      <c r="F93" s="666">
        <v>15</v>
      </c>
      <c r="G93" s="537" t="s">
        <v>737</v>
      </c>
      <c r="H93" s="199" t="s">
        <v>727</v>
      </c>
      <c r="I93" s="193" t="s">
        <v>17</v>
      </c>
      <c r="J93" s="199" t="s">
        <v>17</v>
      </c>
    </row>
    <row r="94" spans="2:13" ht="16.2" thickBot="1">
      <c r="B94" s="669" t="s">
        <v>270</v>
      </c>
      <c r="C94" s="670" t="s">
        <v>779</v>
      </c>
      <c r="D94" s="671">
        <v>2.8</v>
      </c>
      <c r="E94" s="590">
        <f>D94-F94</f>
        <v>9.9999999999999645E-2</v>
      </c>
      <c r="F94" s="672">
        <v>2.7</v>
      </c>
      <c r="G94" s="673" t="s">
        <v>737</v>
      </c>
      <c r="H94" s="674" t="s">
        <v>727</v>
      </c>
      <c r="I94" s="670" t="s">
        <v>17</v>
      </c>
      <c r="J94" s="674" t="s">
        <v>17</v>
      </c>
    </row>
    <row r="95" spans="2:13">
      <c r="B95" s="667"/>
      <c r="C95" s="193"/>
    </row>
    <row r="96" spans="2:13" ht="13.8" thickBot="1">
      <c r="B96" s="179"/>
      <c r="C96" s="675"/>
      <c r="D96" s="676"/>
      <c r="E96" s="68"/>
      <c r="F96" s="68"/>
      <c r="G96" s="68"/>
      <c r="H96" s="196"/>
      <c r="I96" s="196"/>
      <c r="J96" s="196"/>
      <c r="K96" s="68"/>
      <c r="L96" s="68"/>
      <c r="M96" s="68"/>
    </row>
    <row r="97" spans="1:13" s="275" customFormat="1" ht="27" thickBot="1">
      <c r="A97"/>
      <c r="B97" s="577" t="s">
        <v>271</v>
      </c>
      <c r="C97" s="69" t="s">
        <v>272</v>
      </c>
      <c r="D97" s="69" t="s">
        <v>273</v>
      </c>
      <c r="E97" s="588">
        <v>2025</v>
      </c>
      <c r="F97" s="588" t="s">
        <v>274</v>
      </c>
      <c r="G97" s="588">
        <v>2024</v>
      </c>
      <c r="H97" s="588" t="s">
        <v>275</v>
      </c>
      <c r="I97" s="588" t="s">
        <v>276</v>
      </c>
      <c r="J97" s="588" t="s">
        <v>76</v>
      </c>
      <c r="K97" s="588" t="s">
        <v>8</v>
      </c>
      <c r="L97" s="588" t="s">
        <v>9</v>
      </c>
      <c r="M97" s="588" t="s">
        <v>10</v>
      </c>
    </row>
    <row r="98" spans="1:13">
      <c r="B98" s="110" t="s">
        <v>277</v>
      </c>
      <c r="C98" s="703">
        <v>10</v>
      </c>
      <c r="D98" s="6" t="s">
        <v>278</v>
      </c>
      <c r="E98" s="704">
        <v>18.600000000000001</v>
      </c>
      <c r="F98" s="705">
        <v>0.9</v>
      </c>
      <c r="G98" s="704">
        <v>17.7</v>
      </c>
      <c r="H98" s="706">
        <v>15.6</v>
      </c>
      <c r="I98" s="194">
        <v>2022</v>
      </c>
      <c r="J98" s="537" t="s">
        <v>737</v>
      </c>
      <c r="K98" s="92" t="s">
        <v>279</v>
      </c>
      <c r="L98" s="189" t="s">
        <v>280</v>
      </c>
      <c r="M98" s="161" t="s">
        <v>281</v>
      </c>
    </row>
    <row r="99" spans="1:13" ht="17.399999999999999" customHeight="1" thickBot="1">
      <c r="B99" s="15" t="s">
        <v>282</v>
      </c>
      <c r="C99" s="699">
        <v>4.3</v>
      </c>
      <c r="D99" s="17" t="s">
        <v>278</v>
      </c>
      <c r="E99" s="700">
        <v>7.36</v>
      </c>
      <c r="F99" s="701">
        <v>-0.55000000000000004</v>
      </c>
      <c r="G99" s="700">
        <v>7.91</v>
      </c>
      <c r="H99" s="702">
        <v>9.1300000000000008</v>
      </c>
      <c r="I99" s="348">
        <v>2022</v>
      </c>
      <c r="J99" s="538" t="s">
        <v>737</v>
      </c>
      <c r="K99" s="31" t="s">
        <v>279</v>
      </c>
      <c r="L99" s="273" t="s">
        <v>280</v>
      </c>
      <c r="M99" s="165" t="s">
        <v>281</v>
      </c>
    </row>
    <row r="101" spans="1:13">
      <c r="B101" s="539" t="s">
        <v>761</v>
      </c>
    </row>
    <row r="102" spans="1:13">
      <c r="B102" s="175"/>
    </row>
    <row r="103" spans="1:13">
      <c r="B103" s="175"/>
    </row>
    <row r="104" spans="1:13">
      <c r="B104" s="176"/>
    </row>
    <row r="105" spans="1:13" ht="13.8">
      <c r="B105" s="177"/>
    </row>
    <row r="106" spans="1:13" ht="13.8">
      <c r="B106" s="177"/>
      <c r="F106" s="178"/>
    </row>
    <row r="107" spans="1:13" ht="13.8">
      <c r="B107" s="177"/>
    </row>
  </sheetData>
  <sheetProtection algorithmName="SHA-512" hashValue="G2vBgQMjIBbPJSGcz0sq7A+4d4KhymCLcpRwDtbDzjqzCl20zUL2ipuJHi4P/tNKR34wE8UOcWvTzqA+V50uNQ==" saltValue="U/X3nLPnIb0wTSoFsoeyUg==" spinCount="100000" sheet="1" objects="1" scenarios="1"/>
  <phoneticPr fontId="4" type="noConversion"/>
  <hyperlinks>
    <hyperlink ref="G4" location="'ESRS E1 Methodology'!B4" display="Further details" xr:uid="{F4C29696-EE51-4D4D-A896-F552B8F104AD}"/>
    <hyperlink ref="G5" location="'ESRS E1 Methodology'!B5" display="Further details" xr:uid="{3B0D869B-B6C0-489E-8BAB-A23838A0B313}"/>
    <hyperlink ref="G6" location="'ESRS E1 Methodology'!B6" display="Further details" xr:uid="{8D6B78E4-01DA-41ED-AA97-58F013C70AE1}"/>
    <hyperlink ref="G7" location="'ESRS E1 Methodology'!B7" display="Further details" xr:uid="{AC1ECA03-9448-4B8A-87FE-1C8D6243C24F}"/>
    <hyperlink ref="G8" location="'ESRS E1 Methodology'!B8" display="Further details" xr:uid="{ED1ACEFF-E3E2-4813-A692-D797347399BD}"/>
    <hyperlink ref="G10" location="'ESRS E1 Methodology'!B10" display="Further details" xr:uid="{92BFF38A-3487-406B-807B-EECFAAB2C276}"/>
    <hyperlink ref="G11" location="'ESRS E1 Methodology'!B11" display="Further details" xr:uid="{1B10F8FC-3BBE-4C28-8544-798DCE71AAB1}"/>
    <hyperlink ref="G15" location="'ESRS E1 Methodology'!B13" display="Further details" xr:uid="{E4DD7A21-0B73-4400-B167-BC570495E74D}"/>
    <hyperlink ref="G16" location="'ESRS E1 Methodology'!B14" display="Further details" xr:uid="{B3446530-E716-4085-A48A-DEFB2234DFBE}"/>
    <hyperlink ref="G18" location="'ESRS E1 Methodology'!B16" display="Further details" xr:uid="{3D958874-6D95-40E2-805A-6CC519B8C1A7}"/>
    <hyperlink ref="G19" location="'ESRS E1 Methodology'!B17" display="Further details" xr:uid="{66FB7E26-B58E-4915-90D2-7722364611B3}"/>
    <hyperlink ref="G17" location="'ESRS E1 Methodology'!B15" display="Further details" xr:uid="{7464C6F2-1A6C-490A-A76A-AB8464316CA9}"/>
    <hyperlink ref="G21" location="'ESRS E1 Methodology'!B18" display="Further details" xr:uid="{73EAE664-9309-4BFE-85DE-CAB37DB3EF04}"/>
    <hyperlink ref="G23" location="'ESRS E1 Methodology'!B19" display="Further details" xr:uid="{71348174-2A99-45C8-BF08-CE60A4100CA1}"/>
    <hyperlink ref="G24" location="'ESRS E1 Methodology'!B20" display="Further details" xr:uid="{79CB9975-62A6-4C0C-BB98-F3EFF6C3A732}"/>
    <hyperlink ref="G25" location="'ESRS E1 Methodology'!B21" display="Further details" xr:uid="{AC1772AE-0582-4D76-81D9-FB5ED370549F}"/>
    <hyperlink ref="G31" location="'ESRS E1 Methodology'!B22" display="Further details" xr:uid="{C8C3701E-966E-4219-B594-89E30A68C59B}"/>
    <hyperlink ref="G33" location="'ESRS E1 Methodology'!B23" display="Further details" xr:uid="{AB8D9353-F794-4C76-BF00-AF4AB63CD299}"/>
    <hyperlink ref="G36" location="'ESRS E1 Methodology'!B25" display="Further details" xr:uid="{CD850814-E0F5-452A-8541-3D9A16D21F32}"/>
    <hyperlink ref="G37" location="'ESRS E1 Methodology'!B26" display="Further details" xr:uid="{2BE05FE8-2959-4E45-9FC9-6DEFF6A2C481}"/>
    <hyperlink ref="G39" location="'ESRS E1 Methodology'!B28" display="Further details" xr:uid="{9E382021-8CD0-4F75-B70A-3FDA9658F156}"/>
    <hyperlink ref="G40" location="'ESRS E1 Methodology'!B29" display="Further details" xr:uid="{56ED4794-4777-4E39-AA72-D309B9C63E1C}"/>
    <hyperlink ref="G42" location="'ESRS E1 Methodology'!B31" display="Further details" xr:uid="{7344C8B6-ECA4-4723-A1C0-0BFE53426DCB}"/>
    <hyperlink ref="G43" location="'ESRS E1 Methodology'!B32" display="Further details" xr:uid="{12F253EE-52CB-41F2-9C23-6EA8AF7E2E42}"/>
    <hyperlink ref="G44" location="'ESRS E1 Methodology'!B33" display="Further details" xr:uid="{7FA87107-66D9-46B4-BFE3-DF83DD1A6DA6}"/>
    <hyperlink ref="G45" location="'ESRS E1 Methodology'!B34" display="Further details" xr:uid="{BE9EDFFE-0325-4E1B-844F-4EDF6C7EEAED}"/>
    <hyperlink ref="G46" location="'ESRS E1 Methodology'!B35" display="Further details" xr:uid="{013526D0-D0C4-492C-AC28-B0AE432C2487}"/>
    <hyperlink ref="G47" location="'ESRS E1 Methodology'!B36" display="Further details" xr:uid="{AFBFE88D-71B7-4D80-B871-37E402E372F6}"/>
    <hyperlink ref="G48" location="'ESRS E1 Methodology'!B37" display="Further details" xr:uid="{10BE4237-901A-43C6-9BAA-2AB2D902C13E}"/>
    <hyperlink ref="G49" location="'ESRS E1 Methodology'!B38" display="Further details" xr:uid="{B7563E0B-224A-49E2-B1F8-ECCE1876D081}"/>
    <hyperlink ref="G50" location="'ESRS E1 Methodology'!B39" display="Further details" xr:uid="{C25F3409-E453-4DF8-9402-4CCB5EC036C2}"/>
    <hyperlink ref="G51" location="'ESRS E1 Methodology'!B40" display="Further details" xr:uid="{0A45B997-166C-4893-A654-59A43A985657}"/>
    <hyperlink ref="G52" location="'ESRS E1 Methodology'!B41" display="Further details" xr:uid="{F876A3C5-4421-420A-9E22-B694E19249BC}"/>
    <hyperlink ref="G53" location="'ESRS E1 Methodology'!B42" display="Further details" xr:uid="{38F64206-5C39-40AD-89E0-3F94273A304B}"/>
    <hyperlink ref="G54" location="'ESRS E1 Methodology'!B43" display="Further details" xr:uid="{D0C7C094-4400-470E-B0E4-57ECF3990033}"/>
    <hyperlink ref="G55" location="'ESRS E1 Methodology'!B44" display="Further details" xr:uid="{0BC5208D-4987-42CE-B57C-6A94A6B31313}"/>
    <hyperlink ref="G56" location="'ESRS E1 Methodology'!B45" display="Further details" xr:uid="{320911F1-C06F-4272-8BFF-9CC1F7F8F135}"/>
    <hyperlink ref="G57" location="'ESRS E1 Methodology'!B46" display="Further details" xr:uid="{596BDC23-475A-42E2-BC74-69B8EE8A4C15}"/>
    <hyperlink ref="G62" location="'ESRS E1 Methodology'!B47" display="Further details" xr:uid="{4B91ED71-8A97-4533-A3E6-C60A1CEE6DCD}"/>
    <hyperlink ref="G64" location="'ESRS E1 Methodology'!B49" display="Further details" xr:uid="{80105629-A658-4AE6-9ED4-84104C9EA05A}"/>
    <hyperlink ref="G71" location="'ESRS E1 Methodology'!B51" display="Further details" xr:uid="{E93A0818-F51E-4AC3-88C1-658A2848F032}"/>
    <hyperlink ref="G88" location="'ESRS E1 Methodology'!B54" display="Further details" xr:uid="{9EFEFD5C-2228-4665-BCF4-AE000BBCEFE0}"/>
    <hyperlink ref="G89" location="'ESRS E1 Methodology'!B55" display="Further details" xr:uid="{75EC229E-3924-471B-9816-9782E4C7C2CC}"/>
    <hyperlink ref="G90" location="'ESRS E1 Methodology'!B56" display="Further details" xr:uid="{8A5CEA4E-49A5-4754-8A2A-EE3BC3483125}"/>
    <hyperlink ref="G91" location="'ESRS E1 Methodology'!B57" display="Further details" xr:uid="{3C7B34EF-3325-4A0D-BA1D-D490E0129668}"/>
    <hyperlink ref="G92" location="'ESRS E1 Methodology'!B58" display="Further details" xr:uid="{E91BE864-DCAE-4745-99F3-002C025AA5E4}"/>
    <hyperlink ref="G83" location="'ESRS E1 Methodology'!B52" display="Further details" xr:uid="{97FCC03E-E3E4-4B29-9612-5A662BD0E3AA}"/>
    <hyperlink ref="G32" location="'ESRS E1 Methodology'!B23" display="Further details" xr:uid="{95030CBE-FDE0-47D5-AFF2-EE6338477265}"/>
    <hyperlink ref="G80" location="'ESRS E1 Methodology'!B52" display="Further details" xr:uid="{60A2E64E-E8B6-4F6B-BA41-8B2335F66246}"/>
    <hyperlink ref="G82" location="'ESRS E1 Methodology'!B52" display="Further details" xr:uid="{E9515C86-78CC-4A71-9897-CE7A5A422FCB}"/>
    <hyperlink ref="G93" location="'ESRS E1 Methodology'!B60" display="Further details" xr:uid="{665A8B46-A652-4026-81FF-22D46F8FF000}"/>
    <hyperlink ref="G94" location="'ESRS E1 Methodology'!B60" display="Further details" xr:uid="{07F3D230-E638-43C3-BAEA-7597C159C068}"/>
    <hyperlink ref="J99" location="'ESRS E1 Methodology'!B61" display="Further details" xr:uid="{1A3E336E-7427-4048-94D7-7BB294C6523E}"/>
    <hyperlink ref="G9" location="'ESRS E1 Methodology'!B9" display="Further details" xr:uid="{2221598E-C97A-4112-9C65-2BFA79459009}"/>
    <hyperlink ref="J98" location="'ESRS E1 Methodology'!B60" display="Further details" xr:uid="{9FDBBEDD-7A61-4864-B1BF-A37861172238}"/>
    <hyperlink ref="B101" location="Index!A1" display="← Return to Index " xr:uid="{83564824-24D2-48A8-B9C8-E455DC145F7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A261-872C-4C72-9878-3BDA15874AB4}">
  <sheetPr codeName="Sheet4">
    <tabColor theme="9" tint="0.79998168889431442"/>
  </sheetPr>
  <dimension ref="A1:J63"/>
  <sheetViews>
    <sheetView showGridLines="0" zoomScaleNormal="100" workbookViewId="0">
      <pane ySplit="3" topLeftCell="A4" activePane="bottomLeft" state="frozen"/>
      <selection pane="bottomLeft"/>
    </sheetView>
  </sheetViews>
  <sheetFormatPr defaultColWidth="8.88671875" defaultRowHeight="12.75" customHeight="1"/>
  <cols>
    <col min="1" max="1" width="1.88671875" customWidth="1"/>
    <col min="2" max="2" width="50.77734375" style="242" customWidth="1"/>
    <col min="3" max="3" width="130.5546875" style="258" customWidth="1"/>
    <col min="4" max="16384" width="8.88671875" style="71"/>
  </cols>
  <sheetData>
    <row r="1" spans="2:10" customFormat="1" ht="46.2" customHeight="1"/>
    <row r="2" spans="2:10" ht="16.2" thickBot="1">
      <c r="B2" s="276" t="s">
        <v>283</v>
      </c>
      <c r="C2" s="259"/>
    </row>
    <row r="3" spans="2:10" ht="27" customHeight="1" thickBot="1">
      <c r="B3" s="129" t="s">
        <v>5</v>
      </c>
      <c r="C3" s="121" t="s">
        <v>76</v>
      </c>
      <c r="D3" s="239"/>
      <c r="E3" s="121"/>
      <c r="F3" s="315"/>
      <c r="G3" s="121"/>
      <c r="H3" s="121"/>
      <c r="I3" s="121"/>
      <c r="J3" s="121"/>
    </row>
    <row r="4" spans="2:10" ht="92.4">
      <c r="B4" s="158" t="s">
        <v>77</v>
      </c>
      <c r="C4" s="260" t="s">
        <v>284</v>
      </c>
    </row>
    <row r="5" spans="2:10" ht="13.2">
      <c r="B5" s="247" t="s">
        <v>80</v>
      </c>
      <c r="C5" s="261" t="s">
        <v>285</v>
      </c>
    </row>
    <row r="6" spans="2:10" ht="26.4">
      <c r="B6" s="248" t="s">
        <v>83</v>
      </c>
      <c r="C6" s="261" t="s">
        <v>729</v>
      </c>
    </row>
    <row r="7" spans="2:10" ht="13.2">
      <c r="B7" s="248" t="s">
        <v>85</v>
      </c>
      <c r="C7" s="262" t="s">
        <v>286</v>
      </c>
    </row>
    <row r="8" spans="2:10" ht="13.2">
      <c r="B8" s="248" t="s">
        <v>88</v>
      </c>
      <c r="C8" s="262" t="s">
        <v>286</v>
      </c>
    </row>
    <row r="9" spans="2:10" ht="13.2">
      <c r="B9" s="248" t="s">
        <v>90</v>
      </c>
      <c r="C9" s="262" t="s">
        <v>286</v>
      </c>
    </row>
    <row r="10" spans="2:10" ht="26.4">
      <c r="B10" s="248" t="s">
        <v>92</v>
      </c>
      <c r="C10" s="523" t="s">
        <v>753</v>
      </c>
    </row>
    <row r="11" spans="2:10" ht="86.1" customHeight="1" thickBot="1">
      <c r="B11" s="257" t="s">
        <v>96</v>
      </c>
      <c r="C11" s="264" t="s">
        <v>287</v>
      </c>
    </row>
    <row r="12" spans="2:10" ht="13.2">
      <c r="B12" s="682" t="s">
        <v>98</v>
      </c>
      <c r="C12" s="683"/>
    </row>
    <row r="13" spans="2:10" ht="39.6">
      <c r="B13" s="684" t="s">
        <v>104</v>
      </c>
      <c r="C13" s="634" t="s">
        <v>785</v>
      </c>
    </row>
    <row r="14" spans="2:10" ht="26.4">
      <c r="B14" s="251" t="s">
        <v>107</v>
      </c>
      <c r="C14" s="260" t="s">
        <v>786</v>
      </c>
    </row>
    <row r="15" spans="2:10" ht="39.6">
      <c r="B15" s="249" t="s">
        <v>110</v>
      </c>
      <c r="C15" s="263" t="s">
        <v>787</v>
      </c>
    </row>
    <row r="16" spans="2:10" ht="26.4">
      <c r="B16" s="166" t="s">
        <v>113</v>
      </c>
      <c r="C16" s="263" t="s">
        <v>788</v>
      </c>
    </row>
    <row r="17" spans="2:3" ht="39.6">
      <c r="B17" s="250" t="s">
        <v>117</v>
      </c>
      <c r="C17" s="261" t="s">
        <v>288</v>
      </c>
    </row>
    <row r="18" spans="2:3" ht="26.4">
      <c r="B18" s="249" t="s">
        <v>124</v>
      </c>
      <c r="C18" s="522" t="s">
        <v>289</v>
      </c>
    </row>
    <row r="19" spans="2:3" ht="39.6">
      <c r="B19" s="249" t="s">
        <v>129</v>
      </c>
      <c r="C19" s="522" t="s">
        <v>290</v>
      </c>
    </row>
    <row r="20" spans="2:3" ht="39.6">
      <c r="B20" s="166" t="s">
        <v>133</v>
      </c>
      <c r="C20" s="522" t="s">
        <v>789</v>
      </c>
    </row>
    <row r="21" spans="2:3" ht="26.4">
      <c r="B21" s="249" t="s">
        <v>136</v>
      </c>
      <c r="C21" s="522" t="s">
        <v>291</v>
      </c>
    </row>
    <row r="22" spans="2:3" ht="13.2">
      <c r="B22" s="248" t="s">
        <v>150</v>
      </c>
      <c r="C22" s="522" t="s">
        <v>292</v>
      </c>
    </row>
    <row r="23" spans="2:3" ht="40.200000000000003" thickBot="1">
      <c r="B23" s="257" t="s">
        <v>155</v>
      </c>
      <c r="C23" s="272" t="s">
        <v>293</v>
      </c>
    </row>
    <row r="24" spans="2:3" ht="13.2">
      <c r="B24" s="637" t="s">
        <v>159</v>
      </c>
      <c r="C24" s="677"/>
    </row>
    <row r="25" spans="2:3" ht="13.2">
      <c r="B25" s="625" t="s">
        <v>160</v>
      </c>
      <c r="C25" s="679" t="s">
        <v>294</v>
      </c>
    </row>
    <row r="26" spans="2:3" ht="27" thickBot="1">
      <c r="B26" s="255" t="s">
        <v>164</v>
      </c>
      <c r="C26" s="678" t="s">
        <v>295</v>
      </c>
    </row>
    <row r="27" spans="2:3" ht="13.2">
      <c r="B27" s="637" t="s">
        <v>167</v>
      </c>
      <c r="C27" s="677"/>
    </row>
    <row r="28" spans="2:3" ht="26.4">
      <c r="B28" s="625" t="s">
        <v>168</v>
      </c>
      <c r="C28" s="626" t="s">
        <v>296</v>
      </c>
    </row>
    <row r="29" spans="2:3" ht="53.4" thickBot="1">
      <c r="B29" s="255" t="s">
        <v>172</v>
      </c>
      <c r="C29" s="680" t="s">
        <v>297</v>
      </c>
    </row>
    <row r="30" spans="2:3" ht="13.2">
      <c r="B30" s="637" t="s">
        <v>175</v>
      </c>
      <c r="C30" s="677"/>
    </row>
    <row r="31" spans="2:3" ht="66">
      <c r="B31" s="625" t="s">
        <v>176</v>
      </c>
      <c r="C31" s="679" t="s">
        <v>754</v>
      </c>
    </row>
    <row r="32" spans="2:3" ht="26.4">
      <c r="B32" s="252" t="s">
        <v>180</v>
      </c>
      <c r="C32" s="681" t="s">
        <v>298</v>
      </c>
    </row>
    <row r="33" spans="2:3" ht="52.8">
      <c r="B33" s="253" t="s">
        <v>181</v>
      </c>
      <c r="C33" s="266" t="s">
        <v>790</v>
      </c>
    </row>
    <row r="34" spans="2:3" ht="26.4">
      <c r="B34" s="254" t="s">
        <v>182</v>
      </c>
      <c r="C34" s="265" t="s">
        <v>299</v>
      </c>
    </row>
    <row r="35" spans="2:3" ht="52.8">
      <c r="B35" s="253" t="s">
        <v>183</v>
      </c>
      <c r="C35" s="266" t="s">
        <v>791</v>
      </c>
    </row>
    <row r="36" spans="2:3" ht="39.6">
      <c r="B36" s="254" t="s">
        <v>184</v>
      </c>
      <c r="C36" s="267" t="s">
        <v>792</v>
      </c>
    </row>
    <row r="37" spans="2:3" ht="26.4">
      <c r="B37" s="253" t="s">
        <v>185</v>
      </c>
      <c r="C37" s="265" t="s">
        <v>300</v>
      </c>
    </row>
    <row r="38" spans="2:3" ht="26.4">
      <c r="B38" s="254" t="s">
        <v>186</v>
      </c>
      <c r="C38" s="266" t="s">
        <v>793</v>
      </c>
    </row>
    <row r="39" spans="2:3" ht="13.2">
      <c r="B39" s="254" t="s">
        <v>187</v>
      </c>
      <c r="C39" s="261" t="s">
        <v>301</v>
      </c>
    </row>
    <row r="40" spans="2:3" ht="13.2">
      <c r="B40" s="254" t="s">
        <v>189</v>
      </c>
      <c r="C40" s="261" t="s">
        <v>302</v>
      </c>
    </row>
    <row r="41" spans="2:3" ht="13.2">
      <c r="B41" s="254" t="s">
        <v>190</v>
      </c>
      <c r="C41" s="261" t="s">
        <v>303</v>
      </c>
    </row>
    <row r="42" spans="2:3" ht="39.6">
      <c r="B42" s="254" t="s">
        <v>191</v>
      </c>
      <c r="C42" s="268" t="s">
        <v>304</v>
      </c>
    </row>
    <row r="43" spans="2:3" ht="13.2">
      <c r="B43" s="254" t="s">
        <v>192</v>
      </c>
      <c r="C43" s="245" t="s">
        <v>303</v>
      </c>
    </row>
    <row r="44" spans="2:3" ht="39.6">
      <c r="B44" s="254" t="s">
        <v>193</v>
      </c>
      <c r="C44" s="271" t="s">
        <v>305</v>
      </c>
    </row>
    <row r="45" spans="2:3" ht="13.2">
      <c r="B45" s="627" t="s">
        <v>194</v>
      </c>
      <c r="C45" s="263" t="s">
        <v>306</v>
      </c>
    </row>
    <row r="46" spans="2:3" ht="53.4" thickBot="1">
      <c r="B46" s="633" t="s">
        <v>195</v>
      </c>
      <c r="C46" s="630" t="s">
        <v>307</v>
      </c>
    </row>
    <row r="47" spans="2:3" ht="40.200000000000003" thickBot="1">
      <c r="B47" s="631" t="s">
        <v>204</v>
      </c>
      <c r="C47" s="632" t="s">
        <v>720</v>
      </c>
    </row>
    <row r="48" spans="2:3" ht="13.2">
      <c r="B48" s="628" t="s">
        <v>208</v>
      </c>
      <c r="C48" s="629"/>
    </row>
    <row r="49" spans="2:3" ht="40.200000000000003" thickBot="1">
      <c r="B49" s="255" t="s">
        <v>209</v>
      </c>
      <c r="C49" s="258" t="s">
        <v>308</v>
      </c>
    </row>
    <row r="50" spans="2:3" ht="13.2">
      <c r="B50" s="623" t="s">
        <v>219</v>
      </c>
      <c r="C50" s="624"/>
    </row>
    <row r="51" spans="2:3" ht="13.8" thickBot="1">
      <c r="B51" s="635" t="s">
        <v>225</v>
      </c>
      <c r="C51" s="636" t="s">
        <v>726</v>
      </c>
    </row>
    <row r="52" spans="2:3" ht="66.599999999999994" thickBot="1">
      <c r="B52" s="256" t="s">
        <v>242</v>
      </c>
      <c r="C52" s="259" t="s">
        <v>755</v>
      </c>
    </row>
    <row r="53" spans="2:3" ht="13.2">
      <c r="B53" s="637" t="s">
        <v>257</v>
      </c>
      <c r="C53" s="638"/>
    </row>
    <row r="54" spans="2:3" ht="105.6">
      <c r="B54" s="625" t="s">
        <v>258</v>
      </c>
      <c r="C54" s="626" t="s">
        <v>756</v>
      </c>
    </row>
    <row r="55" spans="2:3" ht="52.8">
      <c r="B55" s="251" t="s">
        <v>261</v>
      </c>
      <c r="C55" s="268" t="s">
        <v>728</v>
      </c>
    </row>
    <row r="56" spans="2:3" ht="62.4" customHeight="1">
      <c r="B56" s="251" t="s">
        <v>262</v>
      </c>
      <c r="C56" s="710" t="s">
        <v>723</v>
      </c>
    </row>
    <row r="57" spans="2:3" ht="26.4">
      <c r="B57" s="251" t="s">
        <v>265</v>
      </c>
      <c r="C57" s="711"/>
    </row>
    <row r="58" spans="2:3" ht="27" thickBot="1">
      <c r="B58" s="255" t="s">
        <v>267</v>
      </c>
      <c r="C58" s="712"/>
    </row>
    <row r="59" spans="2:3" ht="13.2">
      <c r="B59" s="637" t="s">
        <v>271</v>
      </c>
      <c r="C59" s="639"/>
    </row>
    <row r="60" spans="2:3" ht="39.6">
      <c r="B60" s="642" t="s">
        <v>277</v>
      </c>
      <c r="C60" s="634" t="s">
        <v>309</v>
      </c>
    </row>
    <row r="61" spans="2:3" ht="53.4" thickBot="1">
      <c r="B61" s="640" t="s">
        <v>282</v>
      </c>
      <c r="C61" s="641" t="s">
        <v>757</v>
      </c>
    </row>
    <row r="63" spans="2:3" ht="12.75" customHeight="1">
      <c r="B63" s="539" t="s">
        <v>761</v>
      </c>
    </row>
  </sheetData>
  <sheetProtection algorithmName="SHA-512" hashValue="jWHF9ZQfEXSDCA4c3GMboZGeXYWVLiymYOj3CAQ8v3ircvUkW3LIRhx1+VlsQQeWXUrYY6WXX6jC7N1e7YAo1A==" saltValue="8gblpe/hdYtXHENMvf/3BA==" spinCount="100000" sheet="1" objects="1" scenarios="1"/>
  <mergeCells count="1">
    <mergeCell ref="C56:C58"/>
  </mergeCells>
  <hyperlinks>
    <hyperlink ref="B63" location="Index!A1" display="← Return to Index " xr:uid="{4B861E95-E8D6-4547-A3E9-599A00E910B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32866-DF0A-4CA9-A183-FD14469B0B2E}">
  <sheetPr codeName="Sheet5">
    <tabColor theme="9" tint="0.79998168889431442"/>
  </sheetPr>
  <dimension ref="A1:N21"/>
  <sheetViews>
    <sheetView showGridLines="0" zoomScaleNormal="100" workbookViewId="0"/>
  </sheetViews>
  <sheetFormatPr defaultColWidth="11.5546875" defaultRowHeight="13.2"/>
  <cols>
    <col min="1" max="1" width="1.88671875" customWidth="1"/>
    <col min="2" max="2" width="33.44140625" style="71" customWidth="1"/>
    <col min="3" max="3" width="11.5546875" style="71"/>
    <col min="4" max="9" width="21.6640625" style="71" customWidth="1"/>
    <col min="10" max="10" width="20.21875" style="71" customWidth="1"/>
    <col min="11" max="11" width="32" style="71" customWidth="1"/>
    <col min="12" max="12" width="16.77734375" style="71" customWidth="1"/>
    <col min="13" max="13" width="15.44140625" style="71" customWidth="1"/>
    <col min="14" max="14" width="13.109375" style="71" bestFit="1" customWidth="1"/>
    <col min="15" max="16384" width="11.5546875" style="71"/>
  </cols>
  <sheetData>
    <row r="1" spans="2:14" customFormat="1" ht="46.2" customHeight="1"/>
    <row r="2" spans="2:14" ht="16.2" thickBot="1">
      <c r="B2" s="128" t="s">
        <v>741</v>
      </c>
    </row>
    <row r="3" spans="2:14" ht="27" customHeight="1" thickBot="1">
      <c r="B3" s="129" t="s">
        <v>5</v>
      </c>
      <c r="C3" s="130" t="s">
        <v>6</v>
      </c>
      <c r="D3" s="713">
        <v>2025</v>
      </c>
      <c r="E3" s="713"/>
      <c r="F3" s="714" t="s">
        <v>784</v>
      </c>
      <c r="G3" s="714"/>
      <c r="H3" s="714">
        <v>2024</v>
      </c>
      <c r="I3" s="714"/>
      <c r="J3" s="130" t="s">
        <v>76</v>
      </c>
      <c r="K3" s="130" t="s">
        <v>8</v>
      </c>
      <c r="L3" s="130" t="s">
        <v>9</v>
      </c>
      <c r="M3" s="130" t="s">
        <v>10</v>
      </c>
    </row>
    <row r="4" spans="2:14" ht="39.6" customHeight="1">
      <c r="B4" s="218" t="s">
        <v>310</v>
      </c>
      <c r="C4" s="441"/>
      <c r="D4" s="218" t="s">
        <v>311</v>
      </c>
      <c r="E4" s="218" t="s">
        <v>312</v>
      </c>
      <c r="F4" s="322" t="s">
        <v>311</v>
      </c>
      <c r="G4" s="322" t="s">
        <v>312</v>
      </c>
      <c r="H4" s="218" t="s">
        <v>311</v>
      </c>
      <c r="I4" s="218" t="s">
        <v>313</v>
      </c>
      <c r="J4" s="540"/>
      <c r="K4" s="323"/>
      <c r="L4" s="233"/>
      <c r="M4" s="228"/>
    </row>
    <row r="5" spans="2:14" ht="13.8">
      <c r="B5" s="96" t="s">
        <v>314</v>
      </c>
      <c r="C5" s="246" t="s">
        <v>315</v>
      </c>
      <c r="D5" s="512">
        <v>402958</v>
      </c>
      <c r="E5" s="442">
        <v>0</v>
      </c>
      <c r="F5" s="515">
        <f>D5-H5</f>
        <v>8274.1500000000233</v>
      </c>
      <c r="G5" s="515" t="s">
        <v>17</v>
      </c>
      <c r="H5" s="512">
        <v>394683.85</v>
      </c>
      <c r="I5" s="442">
        <v>0</v>
      </c>
      <c r="J5" s="541" t="s">
        <v>737</v>
      </c>
      <c r="K5" s="328" t="s">
        <v>316</v>
      </c>
      <c r="L5" s="351" t="s">
        <v>759</v>
      </c>
      <c r="M5" s="349" t="s">
        <v>317</v>
      </c>
    </row>
    <row r="6" spans="2:14" ht="13.8">
      <c r="B6" s="96" t="s">
        <v>318</v>
      </c>
      <c r="C6" s="246" t="s">
        <v>315</v>
      </c>
      <c r="D6" s="512">
        <v>13931</v>
      </c>
      <c r="E6" s="442">
        <v>0</v>
      </c>
      <c r="F6" s="515">
        <f t="shared" ref="F6:F13" si="0">D6-H6</f>
        <v>-2217.2199999999993</v>
      </c>
      <c r="G6" s="515" t="s">
        <v>17</v>
      </c>
      <c r="H6" s="512">
        <v>16148.22</v>
      </c>
      <c r="I6" s="442">
        <v>0</v>
      </c>
      <c r="J6" s="541" t="s">
        <v>737</v>
      </c>
      <c r="K6" s="328" t="s">
        <v>316</v>
      </c>
      <c r="L6" s="351" t="s">
        <v>759</v>
      </c>
      <c r="M6" s="349" t="s">
        <v>317</v>
      </c>
    </row>
    <row r="7" spans="2:14">
      <c r="B7" s="96" t="s">
        <v>319</v>
      </c>
      <c r="C7" s="246" t="s">
        <v>315</v>
      </c>
      <c r="D7" s="513">
        <v>9914</v>
      </c>
      <c r="E7" s="443">
        <v>0</v>
      </c>
      <c r="F7" s="515">
        <f>D7-H7</f>
        <v>-841.69000000000051</v>
      </c>
      <c r="G7" s="515" t="s">
        <v>17</v>
      </c>
      <c r="H7" s="513">
        <v>10755.69</v>
      </c>
      <c r="I7" s="443">
        <v>0</v>
      </c>
      <c r="J7" s="541" t="s">
        <v>737</v>
      </c>
      <c r="K7" s="328" t="s">
        <v>316</v>
      </c>
      <c r="L7" s="351" t="s">
        <v>759</v>
      </c>
      <c r="M7" s="349" t="s">
        <v>317</v>
      </c>
    </row>
    <row r="8" spans="2:14" ht="26.4">
      <c r="B8" s="96" t="s">
        <v>320</v>
      </c>
      <c r="C8" s="246" t="s">
        <v>315</v>
      </c>
      <c r="D8" s="442">
        <v>0</v>
      </c>
      <c r="E8" s="512">
        <v>2</v>
      </c>
      <c r="F8" s="444">
        <f t="shared" si="0"/>
        <v>0</v>
      </c>
      <c r="G8" s="515">
        <f t="shared" ref="G8:G12" si="1">E8-I8</f>
        <v>1</v>
      </c>
      <c r="H8" s="442">
        <v>0</v>
      </c>
      <c r="I8" s="512">
        <v>1</v>
      </c>
      <c r="J8" s="541" t="s">
        <v>737</v>
      </c>
      <c r="K8" s="328" t="s">
        <v>316</v>
      </c>
      <c r="L8" s="351" t="s">
        <v>759</v>
      </c>
      <c r="M8" s="349" t="s">
        <v>317</v>
      </c>
    </row>
    <row r="9" spans="2:14">
      <c r="B9" s="96" t="s">
        <v>321</v>
      </c>
      <c r="C9" s="246" t="s">
        <v>315</v>
      </c>
      <c r="D9" s="442">
        <v>0</v>
      </c>
      <c r="E9" s="512">
        <v>42</v>
      </c>
      <c r="F9" s="444">
        <f t="shared" si="0"/>
        <v>0</v>
      </c>
      <c r="G9" s="515">
        <f t="shared" si="1"/>
        <v>5</v>
      </c>
      <c r="H9" s="442">
        <v>0</v>
      </c>
      <c r="I9" s="512">
        <v>37</v>
      </c>
      <c r="J9" s="541" t="s">
        <v>737</v>
      </c>
      <c r="K9" s="328" t="s">
        <v>316</v>
      </c>
      <c r="L9" s="351" t="s">
        <v>759</v>
      </c>
      <c r="M9" s="349" t="s">
        <v>317</v>
      </c>
    </row>
    <row r="10" spans="2:14">
      <c r="B10" s="96" t="s">
        <v>322</v>
      </c>
      <c r="C10" s="246" t="s">
        <v>315</v>
      </c>
      <c r="D10" s="442">
        <v>0</v>
      </c>
      <c r="E10" s="512">
        <v>7</v>
      </c>
      <c r="F10" s="444">
        <f t="shared" si="0"/>
        <v>0</v>
      </c>
      <c r="G10" s="515">
        <f t="shared" si="1"/>
        <v>1</v>
      </c>
      <c r="H10" s="442">
        <v>0</v>
      </c>
      <c r="I10" s="512">
        <v>6</v>
      </c>
      <c r="J10" s="541" t="s">
        <v>737</v>
      </c>
      <c r="K10" s="328" t="s">
        <v>316</v>
      </c>
      <c r="L10" s="351" t="s">
        <v>759</v>
      </c>
      <c r="M10" s="349" t="s">
        <v>317</v>
      </c>
    </row>
    <row r="11" spans="2:14">
      <c r="B11" s="96" t="s">
        <v>323</v>
      </c>
      <c r="C11" s="246" t="s">
        <v>315</v>
      </c>
      <c r="D11" s="442">
        <v>0</v>
      </c>
      <c r="E11" s="445">
        <v>0.08</v>
      </c>
      <c r="F11" s="444">
        <f t="shared" si="0"/>
        <v>0</v>
      </c>
      <c r="G11" s="516">
        <f t="shared" si="1"/>
        <v>2.0000000000000004E-2</v>
      </c>
      <c r="H11" s="442">
        <v>0</v>
      </c>
      <c r="I11" s="445">
        <v>0.06</v>
      </c>
      <c r="J11" s="541" t="s">
        <v>737</v>
      </c>
      <c r="K11" s="328" t="s">
        <v>316</v>
      </c>
      <c r="L11" s="351" t="s">
        <v>759</v>
      </c>
      <c r="M11" s="349" t="s">
        <v>317</v>
      </c>
    </row>
    <row r="12" spans="2:14">
      <c r="B12" s="96" t="s">
        <v>324</v>
      </c>
      <c r="C12" s="246" t="s">
        <v>315</v>
      </c>
      <c r="D12" s="512">
        <v>6</v>
      </c>
      <c r="E12" s="512">
        <v>34</v>
      </c>
      <c r="F12" s="515" t="s">
        <v>17</v>
      </c>
      <c r="G12" s="515">
        <f t="shared" si="1"/>
        <v>5</v>
      </c>
      <c r="H12" s="512">
        <v>6.26</v>
      </c>
      <c r="I12" s="512">
        <v>29</v>
      </c>
      <c r="J12" s="541" t="s">
        <v>737</v>
      </c>
      <c r="K12" s="197" t="s">
        <v>316</v>
      </c>
      <c r="L12" s="351" t="s">
        <v>759</v>
      </c>
      <c r="M12" s="349" t="s">
        <v>317</v>
      </c>
    </row>
    <row r="13" spans="2:14" ht="13.8" thickBot="1">
      <c r="B13" s="386" t="s">
        <v>325</v>
      </c>
      <c r="C13" s="196" t="s">
        <v>315</v>
      </c>
      <c r="D13" s="446">
        <v>0.04</v>
      </c>
      <c r="E13" s="446">
        <v>0</v>
      </c>
      <c r="F13" s="514">
        <f t="shared" si="0"/>
        <v>-3.0000000000000006E-2</v>
      </c>
      <c r="G13" s="447" t="s">
        <v>17</v>
      </c>
      <c r="H13" s="446">
        <v>7.0000000000000007E-2</v>
      </c>
      <c r="I13" s="446">
        <v>0</v>
      </c>
      <c r="J13" s="542" t="s">
        <v>737</v>
      </c>
      <c r="K13" s="198" t="s">
        <v>316</v>
      </c>
      <c r="L13" s="353" t="s">
        <v>759</v>
      </c>
      <c r="M13" s="350" t="s">
        <v>317</v>
      </c>
      <c r="N13" s="193"/>
    </row>
    <row r="14" spans="2:14">
      <c r="B14" s="715" t="s">
        <v>326</v>
      </c>
      <c r="C14" s="715"/>
      <c r="D14" s="715"/>
      <c r="E14" s="715"/>
      <c r="F14" s="715"/>
      <c r="G14" s="715"/>
      <c r="H14" s="715"/>
      <c r="I14" s="715"/>
      <c r="J14" s="715"/>
      <c r="K14" s="715"/>
      <c r="L14" s="715"/>
      <c r="M14" s="715"/>
    </row>
    <row r="15" spans="2:14" ht="13.8" thickBot="1"/>
    <row r="16" spans="2:14" ht="27" thickBot="1">
      <c r="B16" s="129" t="s">
        <v>5</v>
      </c>
      <c r="C16" s="130" t="s">
        <v>6</v>
      </c>
      <c r="D16" s="131">
        <v>2025</v>
      </c>
      <c r="E16" s="130" t="s">
        <v>7</v>
      </c>
      <c r="F16" s="130">
        <v>2024</v>
      </c>
      <c r="G16" s="130" t="s">
        <v>76</v>
      </c>
      <c r="H16" s="130" t="s">
        <v>8</v>
      </c>
      <c r="I16" s="130" t="s">
        <v>9</v>
      </c>
      <c r="J16" s="130" t="s">
        <v>10</v>
      </c>
    </row>
    <row r="17" spans="2:10">
      <c r="B17" s="123" t="s">
        <v>327</v>
      </c>
      <c r="C17" s="194" t="s">
        <v>328</v>
      </c>
      <c r="D17" s="345" t="s">
        <v>17</v>
      </c>
      <c r="E17" s="448" t="s">
        <v>17</v>
      </c>
      <c r="F17" s="345" t="s">
        <v>17</v>
      </c>
      <c r="G17" s="543" t="s">
        <v>737</v>
      </c>
      <c r="H17" s="449" t="s">
        <v>727</v>
      </c>
      <c r="I17" s="450" t="s">
        <v>17</v>
      </c>
      <c r="J17" s="449" t="s">
        <v>17</v>
      </c>
    </row>
    <row r="18" spans="2:10" ht="39.6">
      <c r="B18" s="123" t="s">
        <v>329</v>
      </c>
      <c r="C18" s="194" t="s">
        <v>55</v>
      </c>
      <c r="D18" s="345" t="s">
        <v>17</v>
      </c>
      <c r="E18" s="448" t="s">
        <v>17</v>
      </c>
      <c r="F18" s="345" t="s">
        <v>17</v>
      </c>
      <c r="G18" s="544" t="s">
        <v>737</v>
      </c>
      <c r="H18" s="232" t="s">
        <v>330</v>
      </c>
      <c r="I18" s="194" t="s">
        <v>331</v>
      </c>
      <c r="J18" s="232" t="s">
        <v>17</v>
      </c>
    </row>
    <row r="19" spans="2:10" ht="40.200000000000003" thickBot="1">
      <c r="B19" s="124" t="s">
        <v>332</v>
      </c>
      <c r="C19" s="330" t="s">
        <v>55</v>
      </c>
      <c r="D19" s="357" t="s">
        <v>17</v>
      </c>
      <c r="E19" s="451" t="s">
        <v>17</v>
      </c>
      <c r="F19" s="357" t="s">
        <v>17</v>
      </c>
      <c r="G19" s="545" t="s">
        <v>737</v>
      </c>
      <c r="H19" s="198" t="s">
        <v>333</v>
      </c>
      <c r="I19" s="330" t="s">
        <v>331</v>
      </c>
      <c r="J19" s="198" t="s">
        <v>17</v>
      </c>
    </row>
    <row r="21" spans="2:10">
      <c r="B21" s="539" t="s">
        <v>761</v>
      </c>
    </row>
  </sheetData>
  <sheetProtection algorithmName="SHA-512" hashValue="i0pmwYVnyRvIjbe2VTO6KowpULw0qk/wPM4YrsXf6+dhlWme8+QrmAtoJlOe+5iJ+NDpUUW5RGCa0N75YVXWrw==" saltValue="XeKo1tVW5iTE+8Zb8/mP7g==" spinCount="100000" sheet="1" objects="1" scenarios="1"/>
  <mergeCells count="4">
    <mergeCell ref="D3:E3"/>
    <mergeCell ref="H3:I3"/>
    <mergeCell ref="F3:G3"/>
    <mergeCell ref="B14:M14"/>
  </mergeCells>
  <phoneticPr fontId="4" type="noConversion"/>
  <hyperlinks>
    <hyperlink ref="J5" location="'ESRS E2 Methodology'!B4" display="Further details" xr:uid="{D810B24C-AD8C-4F55-8294-87888CCABE01}"/>
    <hyperlink ref="J13" location="'ESRS E2 Methodology'!B4" display="Further details" xr:uid="{9856CCE8-AD41-4101-AAA3-982FB9074031}"/>
    <hyperlink ref="G17" location="'ESRS E2 Methodology'!B5" display="Further details" xr:uid="{DEC544BC-A11C-4B0F-AAE4-72B220A9E635}"/>
    <hyperlink ref="G18" location="'ESRS E2 Methodology'!B6" display="Further details" xr:uid="{11E75318-F4F8-4211-9BB7-4707F6C7A359}"/>
    <hyperlink ref="G19" location="'ESRS E2 Methodology'!B7" display="Further details" xr:uid="{07FA460D-40ED-4697-80E2-E01DFAB9D9D3}"/>
    <hyperlink ref="B21" location="Index!A1" display="← Return to Index " xr:uid="{070F07D1-D848-4F7A-87EB-319BDE95F68E}"/>
    <hyperlink ref="J6" location="'ESRS E2 Methodology'!B4" display="Further details" xr:uid="{E89F0315-224F-46B6-A11E-4EB3E700C01B}"/>
    <hyperlink ref="J7" location="'ESRS E2 Methodology'!B4" display="Further details" xr:uid="{9836B9B3-BDEC-43C0-9B67-41EB7F6B5959}"/>
    <hyperlink ref="J8" location="'ESRS E2 Methodology'!B4" display="Further details" xr:uid="{F9934183-803A-4922-B5CC-3E2BB97F9CDF}"/>
    <hyperlink ref="J9" location="'ESRS E2 Methodology'!B4" display="Further details" xr:uid="{91C411AB-1142-4665-8D13-37623CCE6646}"/>
    <hyperlink ref="J10" location="'ESRS E2 Methodology'!B4" display="Further details" xr:uid="{84413A01-208C-4DC1-A4E1-3E485B3D8A42}"/>
    <hyperlink ref="J11" location="'ESRS E2 Methodology'!B4" display="Further details" xr:uid="{00B458C8-BD3E-4F82-9626-9D0EB2061E45}"/>
    <hyperlink ref="J12" location="'ESRS E2 Methodology'!B4" display="Further details" xr:uid="{973A2415-DE43-435A-BAC8-6683AD92CDF6}"/>
  </hyperlink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B081-22AB-4262-9443-A12A021FEA93}">
  <sheetPr codeName="Sheet6">
    <tabColor theme="9" tint="0.79998168889431442"/>
  </sheetPr>
  <dimension ref="A1:C9"/>
  <sheetViews>
    <sheetView showGridLines="0" zoomScaleNormal="100" workbookViewId="0"/>
  </sheetViews>
  <sheetFormatPr defaultColWidth="11.5546875" defaultRowHeight="13.2"/>
  <cols>
    <col min="1" max="1" width="1.88671875" customWidth="1"/>
    <col min="2" max="2" width="41.88671875" style="71" bestFit="1" customWidth="1"/>
    <col min="3" max="3" width="110.21875" style="222" customWidth="1"/>
    <col min="4" max="16384" width="11.5546875" style="71"/>
  </cols>
  <sheetData>
    <row r="1" spans="2:3" customFormat="1" ht="46.2" customHeight="1"/>
    <row r="2" spans="2:3" ht="15.6">
      <c r="B2" s="126" t="s">
        <v>742</v>
      </c>
      <c r="C2" s="277"/>
    </row>
    <row r="3" spans="2:3" ht="27" customHeight="1">
      <c r="B3" s="577" t="s">
        <v>5</v>
      </c>
      <c r="C3" s="238" t="s">
        <v>76</v>
      </c>
    </row>
    <row r="4" spans="2:3" ht="224.4">
      <c r="B4" s="387" t="s">
        <v>334</v>
      </c>
      <c r="C4" s="269" t="s">
        <v>794</v>
      </c>
    </row>
    <row r="5" spans="2:3" ht="26.4">
      <c r="B5" s="504" t="s">
        <v>327</v>
      </c>
      <c r="C5" s="505" t="s">
        <v>335</v>
      </c>
    </row>
    <row r="6" spans="2:3" ht="26.4">
      <c r="B6" s="291" t="s">
        <v>329</v>
      </c>
      <c r="C6" s="278" t="s">
        <v>336</v>
      </c>
    </row>
    <row r="7" spans="2:3" ht="26.4">
      <c r="B7" s="292" t="s">
        <v>332</v>
      </c>
      <c r="C7" s="279" t="s">
        <v>337</v>
      </c>
    </row>
    <row r="9" spans="2:3">
      <c r="B9" s="539" t="s">
        <v>761</v>
      </c>
    </row>
  </sheetData>
  <sheetProtection algorithmName="SHA-512" hashValue="4vt+kPQgZgd1xG7VYBju+r99kX6tKS5lwxOVEoFLniOsfaPZkAqKVLzO1Qz7O8i5SLm3uNNCH82ZBWG7Bnw0RQ==" saltValue="SHq54f3js8Nxmeq5rytCnQ==" spinCount="100000" sheet="1" objects="1" scenarios="1"/>
  <hyperlinks>
    <hyperlink ref="B9" location="Index!A1" display="← Return to Index " xr:uid="{AA1027AD-9A00-4ED0-89D9-BC4EE4ACE332}"/>
  </hyperlink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9205-DF7E-45DD-886A-3D9797D5FD6D}">
  <sheetPr codeName="Sheet7">
    <tabColor theme="9" tint="0.79998168889431442"/>
  </sheetPr>
  <dimension ref="A1:J8"/>
  <sheetViews>
    <sheetView showGridLines="0" zoomScaleNormal="100" workbookViewId="0"/>
  </sheetViews>
  <sheetFormatPr defaultColWidth="11.5546875" defaultRowHeight="13.2"/>
  <cols>
    <col min="1" max="1" width="1.88671875" customWidth="1"/>
    <col min="2" max="2" width="60.21875" style="71" bestFit="1" customWidth="1"/>
    <col min="3" max="3" width="8.33203125" style="71" bestFit="1" customWidth="1"/>
    <col min="4" max="4" width="5" style="71" bestFit="1" customWidth="1"/>
    <col min="5" max="5" width="19.21875" style="71" bestFit="1" customWidth="1"/>
    <col min="6" max="6" width="5" style="71" bestFit="1" customWidth="1"/>
    <col min="7" max="7" width="12.5546875" style="71" bestFit="1" customWidth="1"/>
    <col min="8" max="8" width="8.33203125" style="71" bestFit="1" customWidth="1"/>
    <col min="9" max="9" width="15" style="71" bestFit="1" customWidth="1"/>
    <col min="10" max="10" width="14.5546875" style="71" bestFit="1" customWidth="1"/>
    <col min="11" max="16384" width="11.5546875" style="71"/>
  </cols>
  <sheetData>
    <row r="1" spans="2:10" customFormat="1" ht="46.2" customHeight="1"/>
    <row r="2" spans="2:10" ht="16.2" thickBot="1">
      <c r="B2" s="128" t="s">
        <v>743</v>
      </c>
    </row>
    <row r="3" spans="2:10" ht="27" customHeight="1">
      <c r="B3" s="129" t="s">
        <v>5</v>
      </c>
      <c r="C3" s="130" t="s">
        <v>6</v>
      </c>
      <c r="D3" s="131">
        <v>2025</v>
      </c>
      <c r="E3" s="130" t="s">
        <v>7</v>
      </c>
      <c r="F3" s="130">
        <v>2024</v>
      </c>
      <c r="G3" s="130" t="s">
        <v>76</v>
      </c>
      <c r="H3" s="130" t="s">
        <v>8</v>
      </c>
      <c r="I3" s="130" t="s">
        <v>9</v>
      </c>
      <c r="J3" s="130" t="s">
        <v>10</v>
      </c>
    </row>
    <row r="4" spans="2:10">
      <c r="B4" s="158" t="s">
        <v>338</v>
      </c>
      <c r="C4" s="246" t="s">
        <v>55</v>
      </c>
      <c r="D4" s="345" t="s">
        <v>17</v>
      </c>
      <c r="E4" s="346" t="s">
        <v>17</v>
      </c>
      <c r="F4" s="345" t="s">
        <v>17</v>
      </c>
      <c r="G4" s="546" t="s">
        <v>737</v>
      </c>
      <c r="H4" s="157" t="s">
        <v>339</v>
      </c>
      <c r="I4" s="154" t="s">
        <v>340</v>
      </c>
      <c r="J4" s="157" t="s">
        <v>17</v>
      </c>
    </row>
    <row r="5" spans="2:10" ht="39.6">
      <c r="B5" s="201" t="s">
        <v>341</v>
      </c>
      <c r="C5" s="246" t="s">
        <v>342</v>
      </c>
      <c r="D5" s="347">
        <v>1</v>
      </c>
      <c r="E5" s="346" t="s">
        <v>17</v>
      </c>
      <c r="F5" s="345" t="s">
        <v>17</v>
      </c>
      <c r="G5" s="543" t="s">
        <v>737</v>
      </c>
      <c r="H5" s="232" t="s">
        <v>343</v>
      </c>
      <c r="I5" s="246" t="s">
        <v>344</v>
      </c>
      <c r="J5" s="354" t="s">
        <v>751</v>
      </c>
    </row>
    <row r="6" spans="2:10" ht="40.200000000000003" thickBot="1">
      <c r="B6" s="202" t="s">
        <v>345</v>
      </c>
      <c r="C6" s="353" t="s">
        <v>346</v>
      </c>
      <c r="D6" s="511">
        <v>25</v>
      </c>
      <c r="E6" s="356" t="s">
        <v>17</v>
      </c>
      <c r="F6" s="357" t="s">
        <v>17</v>
      </c>
      <c r="G6" s="547" t="s">
        <v>737</v>
      </c>
      <c r="H6" s="198" t="s">
        <v>347</v>
      </c>
      <c r="I6" s="353" t="s">
        <v>344</v>
      </c>
      <c r="J6" s="355" t="s">
        <v>751</v>
      </c>
    </row>
    <row r="8" spans="2:10">
      <c r="B8" s="539" t="s">
        <v>761</v>
      </c>
    </row>
  </sheetData>
  <sheetProtection algorithmName="SHA-512" hashValue="fwHIi3e3xjha/f2Qg13X9cLhbmiHHoq8IRhlHWqjHbF865HPBbTHNL+WdlL1ljttiW0zZoCow9I2/8BdUg8byw==" saltValue="1BlXBpLtIpw5KqELgqNefw==" spinCount="100000" sheet="1" objects="1" scenarios="1"/>
  <hyperlinks>
    <hyperlink ref="G4" location="'ESRS E4 Methodology'!B4" display="Further details" xr:uid="{152E76F3-7F48-492A-A393-840BE5C63F14}"/>
    <hyperlink ref="G5" location="'ESRS E4 Methodology'!B5" display="Further details" xr:uid="{C4316F3D-9481-472B-99F7-7DABBCBDD228}"/>
    <hyperlink ref="G6" location="'ESRS E4 Methodology'!B6" display="Further details" xr:uid="{04F1CB43-7FCC-4EF7-8B1F-35D372903A2D}"/>
    <hyperlink ref="B8" location="Index!A1" display="← Return to Index " xr:uid="{5B65E355-857D-4E8F-8F0B-93BEED6C794A}"/>
  </hyperlink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D30F-4CAC-4ECE-ACCC-F71DFC4FF9CC}">
  <sheetPr codeName="Sheet8">
    <tabColor theme="9" tint="0.79998168889431442"/>
  </sheetPr>
  <dimension ref="A1:C8"/>
  <sheetViews>
    <sheetView showGridLines="0" zoomScaleNormal="100" workbookViewId="0"/>
  </sheetViews>
  <sheetFormatPr defaultColWidth="11.5546875" defaultRowHeight="13.2"/>
  <cols>
    <col min="1" max="1" width="1.88671875" customWidth="1"/>
    <col min="2" max="2" width="66.21875" style="71" bestFit="1" customWidth="1"/>
    <col min="3" max="3" width="102.5546875" style="222" bestFit="1" customWidth="1"/>
    <col min="4" max="16384" width="11.5546875" style="71"/>
  </cols>
  <sheetData>
    <row r="1" spans="2:3" customFormat="1" ht="46.2" customHeight="1"/>
    <row r="2" spans="2:3" ht="15.6">
      <c r="B2" s="126" t="s">
        <v>744</v>
      </c>
      <c r="C2" s="277"/>
    </row>
    <row r="3" spans="2:3" ht="27" customHeight="1">
      <c r="B3" s="578" t="s">
        <v>5</v>
      </c>
      <c r="C3" s="579" t="s">
        <v>76</v>
      </c>
    </row>
    <row r="4" spans="2:3">
      <c r="B4" s="293" t="s">
        <v>338</v>
      </c>
      <c r="C4" s="280" t="s">
        <v>348</v>
      </c>
    </row>
    <row r="5" spans="2:3" ht="76.8" customHeight="1">
      <c r="B5" s="294" t="s">
        <v>341</v>
      </c>
      <c r="C5" s="716" t="s">
        <v>758</v>
      </c>
    </row>
    <row r="6" spans="2:3" ht="33.6" customHeight="1">
      <c r="B6" s="295" t="s">
        <v>345</v>
      </c>
      <c r="C6" s="717"/>
    </row>
    <row r="8" spans="2:3">
      <c r="B8" s="539" t="s">
        <v>761</v>
      </c>
    </row>
  </sheetData>
  <sheetProtection algorithmName="SHA-512" hashValue="MLDFlzhkRz/FSVjHgNOYPevmG49fCFtQl0AvcYJHes4Hzwoz5xPRyqP4JliemYXUx3a96Hqx5jkoJo6dE49BZQ==" saltValue="PXgmY7OGR5Q7lGwFRwmGow==" spinCount="100000" sheet="1" objects="1" scenarios="1"/>
  <mergeCells count="1">
    <mergeCell ref="C5:C6"/>
  </mergeCells>
  <hyperlinks>
    <hyperlink ref="B8" location="Index!A1" display="← Return to Index " xr:uid="{CB219335-2001-452E-8E46-05EF5237872B}"/>
  </hyperlink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8F80-DB61-4BCC-8C60-1001CEC24096}">
  <sheetPr codeName="Sheet9">
    <tabColor theme="9" tint="0.79998168889431442"/>
  </sheetPr>
  <dimension ref="A1:J12"/>
  <sheetViews>
    <sheetView showGridLines="0" zoomScaleNormal="100" workbookViewId="0"/>
  </sheetViews>
  <sheetFormatPr defaultColWidth="11.5546875" defaultRowHeight="13.2"/>
  <cols>
    <col min="1" max="1" width="1.88671875" customWidth="1"/>
    <col min="2" max="2" width="42.5546875" style="71" bestFit="1" customWidth="1"/>
    <col min="3" max="3" width="8.33203125" style="71" bestFit="1" customWidth="1"/>
    <col min="4" max="4" width="9.109375" style="71" bestFit="1" customWidth="1"/>
    <col min="5" max="5" width="21.6640625" style="71" bestFit="1" customWidth="1"/>
    <col min="6" max="6" width="10.6640625" style="71" bestFit="1" customWidth="1"/>
    <col min="7" max="8" width="12.5546875" style="71" bestFit="1" customWidth="1"/>
    <col min="9" max="9" width="13.5546875" style="71" bestFit="1" customWidth="1"/>
    <col min="10" max="10" width="14.5546875" style="71" bestFit="1" customWidth="1"/>
    <col min="11" max="16384" width="11.5546875" style="71"/>
  </cols>
  <sheetData>
    <row r="1" spans="2:10" customFormat="1" ht="46.2" customHeight="1"/>
    <row r="2" spans="2:10" ht="16.2" thickBot="1">
      <c r="B2" s="128" t="s">
        <v>745</v>
      </c>
    </row>
    <row r="3" spans="2:10" ht="27" customHeight="1">
      <c r="B3" s="129" t="s">
        <v>5</v>
      </c>
      <c r="C3" s="130" t="s">
        <v>6</v>
      </c>
      <c r="D3" s="131">
        <v>2025</v>
      </c>
      <c r="E3" s="130" t="s">
        <v>7</v>
      </c>
      <c r="F3" s="130">
        <v>2024</v>
      </c>
      <c r="G3" s="233" t="s">
        <v>76</v>
      </c>
      <c r="H3" s="233" t="s">
        <v>8</v>
      </c>
      <c r="I3" s="233" t="s">
        <v>9</v>
      </c>
      <c r="J3" s="130" t="s">
        <v>10</v>
      </c>
    </row>
    <row r="4" spans="2:10" ht="39.6">
      <c r="B4" s="132" t="s">
        <v>349</v>
      </c>
      <c r="C4" s="194" t="s">
        <v>350</v>
      </c>
      <c r="D4" s="453">
        <v>728518.62309999997</v>
      </c>
      <c r="E4" s="454">
        <f>D4-F4</f>
        <v>-926005.24989999994</v>
      </c>
      <c r="F4" s="453">
        <v>1654523.8729999999</v>
      </c>
      <c r="G4" s="548" t="s">
        <v>737</v>
      </c>
      <c r="H4" s="429" t="s">
        <v>351</v>
      </c>
      <c r="I4" s="430" t="s">
        <v>352</v>
      </c>
      <c r="J4" s="232" t="s">
        <v>353</v>
      </c>
    </row>
    <row r="5" spans="2:10" ht="26.4">
      <c r="B5" s="120" t="s">
        <v>354</v>
      </c>
      <c r="C5" s="194" t="s">
        <v>350</v>
      </c>
      <c r="D5" s="455" t="s">
        <v>17</v>
      </c>
      <c r="E5" s="454" t="s">
        <v>17</v>
      </c>
      <c r="F5" s="455" t="s">
        <v>17</v>
      </c>
      <c r="G5" s="544" t="s">
        <v>737</v>
      </c>
      <c r="H5" s="431" t="s">
        <v>351</v>
      </c>
      <c r="I5" s="432" t="s">
        <v>352</v>
      </c>
      <c r="J5" s="197" t="s">
        <v>353</v>
      </c>
    </row>
    <row r="6" spans="2:10" ht="26.4">
      <c r="B6" s="120" t="s">
        <v>357</v>
      </c>
      <c r="C6" s="194" t="s">
        <v>350</v>
      </c>
      <c r="D6" s="455" t="s">
        <v>17</v>
      </c>
      <c r="E6" s="454" t="s">
        <v>17</v>
      </c>
      <c r="F6" s="455" t="s">
        <v>17</v>
      </c>
      <c r="G6" s="544" t="s">
        <v>737</v>
      </c>
      <c r="H6" s="431" t="s">
        <v>355</v>
      </c>
      <c r="I6" s="433" t="s">
        <v>356</v>
      </c>
      <c r="J6" s="199" t="s">
        <v>17</v>
      </c>
    </row>
    <row r="7" spans="2:10" ht="66">
      <c r="B7" s="120" t="s">
        <v>358</v>
      </c>
      <c r="C7" s="194" t="s">
        <v>350</v>
      </c>
      <c r="D7" s="455" t="s">
        <v>17</v>
      </c>
      <c r="E7" s="454" t="s">
        <v>17</v>
      </c>
      <c r="F7" s="455" t="s">
        <v>17</v>
      </c>
      <c r="G7" s="544" t="s">
        <v>737</v>
      </c>
      <c r="H7" s="431" t="s">
        <v>359</v>
      </c>
      <c r="I7" s="434" t="s">
        <v>360</v>
      </c>
      <c r="J7" s="197" t="s">
        <v>361</v>
      </c>
    </row>
    <row r="8" spans="2:10" ht="39.6">
      <c r="B8" s="133" t="s">
        <v>362</v>
      </c>
      <c r="C8" s="330" t="s">
        <v>350</v>
      </c>
      <c r="D8" s="456" t="s">
        <v>17</v>
      </c>
      <c r="E8" s="457" t="s">
        <v>17</v>
      </c>
      <c r="F8" s="456" t="s">
        <v>17</v>
      </c>
      <c r="G8" s="545" t="s">
        <v>737</v>
      </c>
      <c r="H8" s="435" t="s">
        <v>363</v>
      </c>
      <c r="I8" s="436" t="s">
        <v>360</v>
      </c>
      <c r="J8" s="200" t="s">
        <v>361</v>
      </c>
    </row>
    <row r="9" spans="2:10">
      <c r="B9" s="120" t="s">
        <v>364</v>
      </c>
      <c r="C9" s="194" t="s">
        <v>28</v>
      </c>
      <c r="D9" s="458">
        <v>5.8</v>
      </c>
      <c r="E9" s="452">
        <f>D9-F9</f>
        <v>-0.40000000000000036</v>
      </c>
      <c r="F9" s="458">
        <v>6.2</v>
      </c>
      <c r="G9" s="544" t="s">
        <v>737</v>
      </c>
      <c r="H9" s="437" t="s">
        <v>727</v>
      </c>
      <c r="I9" s="438" t="s">
        <v>17</v>
      </c>
      <c r="J9" s="437" t="s">
        <v>17</v>
      </c>
    </row>
    <row r="10" spans="2:10" ht="13.8" thickBot="1">
      <c r="B10" s="133" t="s">
        <v>365</v>
      </c>
      <c r="C10" s="330" t="s">
        <v>366</v>
      </c>
      <c r="D10" s="509">
        <v>122168</v>
      </c>
      <c r="E10" s="510">
        <f t="shared" ref="E10" si="0">D10-F10</f>
        <v>-109</v>
      </c>
      <c r="F10" s="509">
        <v>122277</v>
      </c>
      <c r="G10" s="545" t="s">
        <v>737</v>
      </c>
      <c r="H10" s="439" t="s">
        <v>727</v>
      </c>
      <c r="I10" s="440" t="s">
        <v>17</v>
      </c>
      <c r="J10" s="439" t="s">
        <v>17</v>
      </c>
    </row>
    <row r="12" spans="2:10">
      <c r="B12" s="539" t="s">
        <v>761</v>
      </c>
    </row>
  </sheetData>
  <sheetProtection algorithmName="SHA-512" hashValue="d0BJggFgGZI6pTw+cuFMqEd4adD0BolybJ4xLZ2F+oOI0oDDjCWox94MZjyXD3nEUm6L8rXEz68c2eHnXCsYgQ==" saltValue="e14Ou+Y+lFkx0TUlUR+btw==" spinCount="100000" sheet="1" objects="1" scenarios="1"/>
  <hyperlinks>
    <hyperlink ref="G4" location="'ESRS E5 Methodology'!B4" display="Further details" xr:uid="{B27ADFC2-B0DD-41B6-9C5D-7EB77C244866}"/>
    <hyperlink ref="G5" location="'ESRS E5 Methodology'!B5" display="Further details" xr:uid="{49ABF06F-C4FC-47AC-B214-C977F775978A}"/>
    <hyperlink ref="G6" location="'ESRS E5 Methodology'!B6" display="Further details" xr:uid="{D6E0DD1A-472A-45D0-BBD4-68CE63C8AF31}"/>
    <hyperlink ref="G7" location="'ESRS E5 Methodology'!B7" display="Further details" xr:uid="{871EB271-24F9-4A51-884F-C7B974E2B911}"/>
    <hyperlink ref="G8" location="'ESRS E5 Methodology'!B8" display="Further details" xr:uid="{53C2BA3B-AB13-40C1-819F-35C1FC03292F}"/>
    <hyperlink ref="G9" location="'ESRS E5 Methodology'!B9" display="Further details" xr:uid="{62E07A26-96E3-45C1-B9B5-7FC3AE0B0CE9}"/>
    <hyperlink ref="G10" location="'ESRS E5 Methodology'!B10" display="Further details" xr:uid="{79787332-5A8C-4CC0-86D7-5E7F9BC310EB}"/>
    <hyperlink ref="B12" location="Index!A1" display="← Return to Index " xr:uid="{A775E2C3-C443-44FB-8A63-38FA6E462703}"/>
  </hyperlink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4cb999-6159-4997-90aa-63cc885604ed" xsi:nil="true"/>
    <lcf76f155ced4ddcb4097134ff3c332f xmlns="88ed05ea-1776-4f3c-babf-f98d115d651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C26F4CD929FF4F8DE34E2C23B89295" ma:contentTypeVersion="14" ma:contentTypeDescription="Create a new document." ma:contentTypeScope="" ma:versionID="d8070c2c2e26c4ae2b39c1ee7e2c2c82">
  <xsd:schema xmlns:xsd="http://www.w3.org/2001/XMLSchema" xmlns:xs="http://www.w3.org/2001/XMLSchema" xmlns:p="http://schemas.microsoft.com/office/2006/metadata/properties" xmlns:ns2="88ed05ea-1776-4f3c-babf-f98d115d6512" xmlns:ns3="444cb999-6159-4997-90aa-63cc885604ed" targetNamespace="http://schemas.microsoft.com/office/2006/metadata/properties" ma:root="true" ma:fieldsID="d15784f00856bd8264712af13ad54a20" ns2:_="" ns3:_="">
    <xsd:import namespace="88ed05ea-1776-4f3c-babf-f98d115d6512"/>
    <xsd:import namespace="444cb999-6159-4997-90aa-63cc885604e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05ea-1776-4f3c-babf-f98d115d6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e52d044-43f9-45bf-af9c-dbdbb12961c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4cb999-6159-4997-90aa-63cc885604e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6628658-c3c7-480c-b1ac-6a7cb919d7e6}" ma:internalName="TaxCatchAll" ma:showField="CatchAllData" ma:web="444cb999-6159-4997-90aa-63cc885604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E3F77-FF15-4B43-AB59-9B63078B999E}">
  <ds:schemaRefs>
    <ds:schemaRef ds:uri="http://purl.org/dc/elements/1.1/"/>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terms/"/>
    <ds:schemaRef ds:uri="444cb999-6159-4997-90aa-63cc885604ed"/>
    <ds:schemaRef ds:uri="88ed05ea-1776-4f3c-babf-f98d115d6512"/>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BB37359-D133-48C4-9106-64BEFDDCC58B}">
  <ds:schemaRefs>
    <ds:schemaRef ds:uri="http://schemas.microsoft.com/sharepoint/v3/contenttype/forms"/>
  </ds:schemaRefs>
</ds:datastoreItem>
</file>

<file path=customXml/itemProps3.xml><?xml version="1.0" encoding="utf-8"?>
<ds:datastoreItem xmlns:ds="http://schemas.openxmlformats.org/officeDocument/2006/customXml" ds:itemID="{F47C58F8-0DEB-4899-92A0-8C19F2448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05ea-1776-4f3c-babf-f98d115d6512"/>
    <ds:schemaRef ds:uri="444cb999-6159-4997-90aa-63cc885604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ce351a1-ad9b-403e-bf3b-1a3ed3900297}" enabled="0" method="" siteId="{9ce351a1-ad9b-403e-bf3b-1a3ed39002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Index</vt:lpstr>
      <vt:lpstr>ESRS 2 Metrics</vt:lpstr>
      <vt:lpstr>ESRS E1 Metrics</vt:lpstr>
      <vt:lpstr>ESRS E1 Methodology</vt:lpstr>
      <vt:lpstr>ESRS E2 Metrics</vt:lpstr>
      <vt:lpstr>ESRS E2 Methodology</vt:lpstr>
      <vt:lpstr>ESRS E4 Metrics</vt:lpstr>
      <vt:lpstr>ESRS E4 Methodology</vt:lpstr>
      <vt:lpstr>ESRS E5 Metrics</vt:lpstr>
      <vt:lpstr>ESRS E5 Methodology</vt:lpstr>
      <vt:lpstr>ESRS S Metrics</vt:lpstr>
      <vt:lpstr>ESRS S Methodology</vt:lpstr>
      <vt:lpstr>ESRS G1 Metrics</vt:lpstr>
      <vt:lpstr>ESRS G1 Methodology</vt:lpstr>
      <vt:lpstr>EU Taxonomy</vt:lpstr>
      <vt:lpstr>GRI - ESRS Reconciliation Index</vt:lpstr>
      <vt:lpstr>'ESRS S Methodology'!_Hlk220600185</vt:lpstr>
      <vt:lpstr>'ESRS S Metrics'!_Toc165899926</vt:lpstr>
      <vt:lpstr>'ESRS E1 Metrics'!SNEID_bab70717c6b240dd9b24290ac82ea8a3</vt:lpstr>
      <vt:lpstr>'EU Taxonomy'!SNEID_deee65e49dbd45c3902726cd27bf63eb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Kaminski, Yves</dc:creator>
  <cp:keywords/>
  <dc:description/>
  <cp:lastModifiedBy>Kaminski, Yves</cp:lastModifiedBy>
  <cp:revision/>
  <dcterms:created xsi:type="dcterms:W3CDTF">2026-01-23T10:16:58Z</dcterms:created>
  <dcterms:modified xsi:type="dcterms:W3CDTF">2026-03-25T16:36:23Z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0x01010097C26F4CD929FF4F8DE34E2C23B89295</vt:lpwstr>
  </property>
  <property fmtid="{D5CDD505-2E9C-101B-9397-08002B2CF9AE}" pid="3" name="MediaServiceImageTags">
    <vt:lpwstr/>
  </property>
</Properties>
</file>